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Ekonomický úsek\HOSPODÁRSKA SPRÁVA\JURANOVÁ\PRACOVNÉ\FAKTÚRY\FAKTÚRY - zverejňovanie\2024\"/>
    </mc:Choice>
  </mc:AlternateContent>
  <xr:revisionPtr revIDLastSave="0" documentId="13_ncr:1_{39B15A2C-0C7C-43DF-8815-2A8A100C6EA7}" xr6:coauthVersionLast="47" xr6:coauthVersionMax="47" xr10:uidLastSave="{00000000-0000-0000-0000-000000000000}"/>
  <bookViews>
    <workbookView xWindow="-120" yWindow="-120" windowWidth="29040" windowHeight="15840" xr2:uid="{3815AB76-AA7D-4463-B734-EBDECCCC101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I17" i="1" s="1"/>
  <c r="I23" i="1"/>
  <c r="J24" i="1"/>
  <c r="I24" i="1" s="1"/>
  <c r="J12" i="1"/>
  <c r="I12" i="1" s="1"/>
  <c r="J71" i="1"/>
  <c r="I71" i="1" s="1"/>
  <c r="J36" i="1"/>
  <c r="I36" i="1" s="1"/>
  <c r="J37" i="1"/>
  <c r="I37" i="1" s="1"/>
  <c r="J38" i="1"/>
  <c r="I38" i="1" s="1"/>
  <c r="J49" i="1"/>
  <c r="I49" i="1" s="1"/>
  <c r="J56" i="1"/>
  <c r="I56" i="1" s="1"/>
  <c r="J72" i="1"/>
  <c r="I72" i="1" s="1"/>
  <c r="J73" i="1"/>
  <c r="I73" i="1" s="1"/>
  <c r="J30" i="1"/>
  <c r="I30" i="1" s="1"/>
  <c r="J13" i="1"/>
  <c r="I13" i="1" s="1"/>
  <c r="J43" i="1"/>
  <c r="I43" i="1" s="1"/>
  <c r="J50" i="1"/>
  <c r="I50" i="1" s="1"/>
  <c r="J44" i="1"/>
  <c r="I44" i="1" s="1"/>
  <c r="J39" i="1"/>
  <c r="I39" i="1" s="1"/>
  <c r="J51" i="1"/>
  <c r="I51" i="1" s="1"/>
  <c r="J74" i="1"/>
  <c r="I74" i="1" s="1"/>
  <c r="J75" i="1"/>
  <c r="I75" i="1" s="1"/>
  <c r="J57" i="1"/>
  <c r="I57" i="1" s="1"/>
  <c r="J58" i="1"/>
  <c r="I58" i="1" s="1"/>
  <c r="J45" i="1"/>
  <c r="I45" i="1" s="1"/>
  <c r="J46" i="1"/>
  <c r="I46" i="1" s="1"/>
  <c r="J25" i="1"/>
  <c r="I25" i="1" s="1"/>
  <c r="J52" i="1"/>
  <c r="I52" i="1" s="1"/>
  <c r="J59" i="1"/>
  <c r="I59" i="1" s="1"/>
  <c r="J18" i="1"/>
  <c r="I18" i="1" s="1"/>
  <c r="J19" i="1"/>
  <c r="I19" i="1" s="1"/>
  <c r="J60" i="1"/>
  <c r="I60" i="1" s="1"/>
  <c r="J26" i="1"/>
  <c r="I26" i="1" s="1"/>
  <c r="J9" i="1"/>
  <c r="I9" i="1" s="1"/>
  <c r="J10" i="1"/>
  <c r="I10" i="1" s="1"/>
  <c r="J31" i="1"/>
  <c r="I31" i="1" s="1"/>
  <c r="J27" i="1"/>
  <c r="I27" i="1" s="1"/>
  <c r="J76" i="1"/>
  <c r="I76" i="1" s="1"/>
  <c r="J47" i="1"/>
  <c r="I47" i="1" s="1"/>
  <c r="J77" i="1"/>
  <c r="I77" i="1" s="1"/>
  <c r="J61" i="1"/>
  <c r="I61" i="1" s="1"/>
  <c r="J62" i="1"/>
  <c r="I62" i="1" s="1"/>
  <c r="J78" i="1"/>
  <c r="I78" i="1" s="1"/>
  <c r="J79" i="1"/>
  <c r="I79" i="1" s="1"/>
  <c r="J53" i="1"/>
  <c r="I53" i="1" s="1"/>
  <c r="J63" i="1"/>
  <c r="I63" i="1" s="1"/>
  <c r="J40" i="1"/>
  <c r="I40" i="1" s="1"/>
  <c r="J64" i="1"/>
  <c r="I64" i="1" s="1"/>
  <c r="J65" i="1"/>
  <c r="I65" i="1" s="1"/>
  <c r="J14" i="1"/>
  <c r="I14" i="1" s="1"/>
  <c r="J15" i="1"/>
  <c r="I15" i="1" s="1"/>
  <c r="J20" i="1"/>
  <c r="I20" i="1" s="1"/>
  <c r="J16" i="1"/>
  <c r="I16" i="1" s="1"/>
  <c r="J80" i="1"/>
  <c r="I80" i="1" s="1"/>
  <c r="J54" i="1"/>
  <c r="I54" i="1" s="1"/>
  <c r="J66" i="1"/>
  <c r="I66" i="1" s="1"/>
  <c r="J67" i="1"/>
  <c r="I67" i="1" s="1"/>
  <c r="J68" i="1"/>
  <c r="I68" i="1" s="1"/>
  <c r="I81" i="1"/>
  <c r="J21" i="1"/>
  <c r="I21" i="1" s="1"/>
  <c r="I11" i="1"/>
  <c r="J32" i="1"/>
  <c r="I32" i="1" s="1"/>
  <c r="J28" i="1"/>
  <c r="I28" i="1" s="1"/>
  <c r="J33" i="1"/>
  <c r="I33" i="1" s="1"/>
  <c r="J41" i="1"/>
  <c r="I41" i="1" s="1"/>
  <c r="J48" i="1"/>
  <c r="I48" i="1" s="1"/>
  <c r="J42" i="1"/>
  <c r="I42" i="1" s="1"/>
  <c r="J29" i="1"/>
  <c r="I29" i="1" s="1"/>
  <c r="J34" i="1"/>
  <c r="I34" i="1" s="1"/>
  <c r="J82" i="1"/>
  <c r="I82" i="1" s="1"/>
  <c r="J35" i="1"/>
  <c r="I35" i="1" s="1"/>
  <c r="J55" i="1"/>
  <c r="I55" i="1" s="1"/>
  <c r="J69" i="1"/>
  <c r="I69" i="1" s="1"/>
  <c r="J70" i="1"/>
  <c r="I70" i="1" s="1"/>
  <c r="J22" i="1"/>
  <c r="I22" i="1" s="1"/>
  <c r="J83" i="1"/>
  <c r="I83" i="1" s="1"/>
  <c r="J8" i="1"/>
  <c r="I8" i="1" s="1"/>
</calcChain>
</file>

<file path=xl/sharedStrings.xml><?xml version="1.0" encoding="utf-8"?>
<sst xmlns="http://schemas.openxmlformats.org/spreadsheetml/2006/main" count="323" uniqueCount="236">
  <si>
    <t>IČO subj.</t>
  </si>
  <si>
    <t>Predmet faktúry</t>
  </si>
  <si>
    <t>Číslo objednávky</t>
  </si>
  <si>
    <t>osobnyudaj.sk, s.r.o.</t>
  </si>
  <si>
    <t xml:space="preserve">  50528041</t>
  </si>
  <si>
    <t>služby GDPR 1/2024</t>
  </si>
  <si>
    <t>Z-HM/023-2022/100</t>
  </si>
  <si>
    <t>SBS PYTÓN, s.r.o.</t>
  </si>
  <si>
    <t xml:space="preserve">  35779284</t>
  </si>
  <si>
    <t>strážna služba 1/2024</t>
  </si>
  <si>
    <t>1/2007-200</t>
  </si>
  <si>
    <t>MAJES výťahy a eskalátory a.s.</t>
  </si>
  <si>
    <t xml:space="preserve">  35770732</t>
  </si>
  <si>
    <t>servis výťahu 1/2024</t>
  </si>
  <si>
    <t>005/2016/BA</t>
  </si>
  <si>
    <t>GEOPLAN DS s.r.o.</t>
  </si>
  <si>
    <t xml:space="preserve">  46610910</t>
  </si>
  <si>
    <t>vyhotovenie geometrického plánu k.ú. Vieska</t>
  </si>
  <si>
    <t>241/200/2023</t>
  </si>
  <si>
    <t>Metro Cash a Carry Slovakia s.</t>
  </si>
  <si>
    <t xml:space="preserve">  45952671</t>
  </si>
  <si>
    <t>hygienické potreby, repre</t>
  </si>
  <si>
    <t/>
  </si>
  <si>
    <t>MP Clean Solution, s.r.o.</t>
  </si>
  <si>
    <t xml:space="preserve">  47657201</t>
  </si>
  <si>
    <t>upratovacie služby 1/2024</t>
  </si>
  <si>
    <t>Z-HM/009-2022/200</t>
  </si>
  <si>
    <t>board.sk, s.r.o.</t>
  </si>
  <si>
    <t xml:space="preserve">  35853867</t>
  </si>
  <si>
    <t>správa počítačovej siete a servera 1/2024</t>
  </si>
  <si>
    <t>Z-HM/018-2023/112</t>
  </si>
  <si>
    <t>EKOLOSERVIS s.r.o.</t>
  </si>
  <si>
    <t xml:space="preserve">  43850324</t>
  </si>
  <si>
    <t>údržba OČS 1/2024</t>
  </si>
  <si>
    <t>03/OČS/2006</t>
  </si>
  <si>
    <t>EKOÚNIA s.r.o.</t>
  </si>
  <si>
    <t xml:space="preserve">  36216305</t>
  </si>
  <si>
    <t>prenájom nebyt.priestorov MI 1/2024</t>
  </si>
  <si>
    <t>Z-HM/024-2017/200</t>
  </si>
  <si>
    <t>sieťové a servisné IT práce 1/2024</t>
  </si>
  <si>
    <t>Redditus, s.r.o.</t>
  </si>
  <si>
    <t xml:space="preserve">  45860181</t>
  </si>
  <si>
    <t>prenájom nebyt.priestorov KE 2/2024</t>
  </si>
  <si>
    <t>Z-HM/001-2017/200</t>
  </si>
  <si>
    <t>Fossil Energy &amp;amp; Logistic s</t>
  </si>
  <si>
    <t xml:space="preserve">  50149318</t>
  </si>
  <si>
    <t>kancelárske potreby - archívne krabice</t>
  </si>
  <si>
    <t>031/200/2024</t>
  </si>
  <si>
    <t>RK EL-Tech s. r. o.</t>
  </si>
  <si>
    <t xml:space="preserve">  52664619</t>
  </si>
  <si>
    <t>revízia elektroinštalácie a bleskozvodu garáže</t>
  </si>
  <si>
    <t>272/200/2023</t>
  </si>
  <si>
    <t>PROKRING, s.r.o.</t>
  </si>
  <si>
    <t xml:space="preserve">  54651913</t>
  </si>
  <si>
    <t>znalecký posudok ZP Podhájska nádrž</t>
  </si>
  <si>
    <t>270/200/2023</t>
  </si>
  <si>
    <t>Slovenská sporiteľňa, a.s.</t>
  </si>
  <si>
    <t xml:space="preserve">  00151653</t>
  </si>
  <si>
    <t>poplatok za potvrdenie BOL</t>
  </si>
  <si>
    <t>ZSE Energia a.s.</t>
  </si>
  <si>
    <t xml:space="preserve">  36677281</t>
  </si>
  <si>
    <t>el.energia BA 1/2024</t>
  </si>
  <si>
    <t>6410012472</t>
  </si>
  <si>
    <t>Vojčík &amp; Partners BA, s.r.o.</t>
  </si>
  <si>
    <t xml:space="preserve">  53204786</t>
  </si>
  <si>
    <t>právne služby 1/2024</t>
  </si>
  <si>
    <t>Z-HM/015-2020/100</t>
  </si>
  <si>
    <t>prenájom archívu KE+MI 2/2024</t>
  </si>
  <si>
    <t>Z-HM/006-2017/200</t>
  </si>
  <si>
    <t>Rempo s.r.o.</t>
  </si>
  <si>
    <t xml:space="preserve">  35819081</t>
  </si>
  <si>
    <t>pracovné odevy a obuv</t>
  </si>
  <si>
    <t>247/200/2023</t>
  </si>
  <si>
    <t>KOOR, s.r.o.</t>
  </si>
  <si>
    <t xml:space="preserve">  45628246</t>
  </si>
  <si>
    <t>plyn 2/2024</t>
  </si>
  <si>
    <t>HM/130-2014/200</t>
  </si>
  <si>
    <t>COPY OFFICE, spol. s r.o.</t>
  </si>
  <si>
    <t xml:space="preserve">  31377874</t>
  </si>
  <si>
    <t>prenájom kancel.zariadenia 2/2024</t>
  </si>
  <si>
    <t>E-296-P-02,03,07</t>
  </si>
  <si>
    <t>Orange Slovensko, a.s.</t>
  </si>
  <si>
    <t xml:space="preserve">  35697270</t>
  </si>
  <si>
    <t>mobilné telefóny 2/2024</t>
  </si>
  <si>
    <t>Z-HM/014-2022/200</t>
  </si>
  <si>
    <t>AGROREÁL, a.s.</t>
  </si>
  <si>
    <t xml:space="preserve">  31707424</t>
  </si>
  <si>
    <t>04/OČS-2006</t>
  </si>
  <si>
    <t>Milan Krnáč</t>
  </si>
  <si>
    <t xml:space="preserve">  46229256</t>
  </si>
  <si>
    <t>03/OČS-2011</t>
  </si>
  <si>
    <t>Bratislavská vodárenská spoloč</t>
  </si>
  <si>
    <t xml:space="preserve">  35850370</t>
  </si>
  <si>
    <t>vodné, stočné BA</t>
  </si>
  <si>
    <t>1000026326</t>
  </si>
  <si>
    <t>Slovak Telekom, a.s.</t>
  </si>
  <si>
    <t xml:space="preserve">  35763469</t>
  </si>
  <si>
    <t>telefóny + internet 2/2024</t>
  </si>
  <si>
    <t>1141588809</t>
  </si>
  <si>
    <t>ECOFACILITY s. r. o.</t>
  </si>
  <si>
    <t xml:space="preserve">  52826937</t>
  </si>
  <si>
    <t>služby BOZP,PO a CO 1/2024</t>
  </si>
  <si>
    <t>Z-HM/007-2022/100</t>
  </si>
  <si>
    <t>Východoslov. energetika a.s.</t>
  </si>
  <si>
    <t xml:space="preserve">  44483767</t>
  </si>
  <si>
    <t>el.energia Zalužice 1/2024</t>
  </si>
  <si>
    <t>5100584242</t>
  </si>
  <si>
    <t>Nestlé Slovensko s.r.o.</t>
  </si>
  <si>
    <t xml:space="preserve">  31568211</t>
  </si>
  <si>
    <t>prenájom nebyt.priestorov PD 2/2024</t>
  </si>
  <si>
    <t>Z-HM/001-2016/200</t>
  </si>
  <si>
    <t>Alza.sk s. r. o.</t>
  </si>
  <si>
    <t xml:space="preserve">  36562939</t>
  </si>
  <si>
    <t>nabíjačka na MT Samsung</t>
  </si>
  <si>
    <t>018/200/2024</t>
  </si>
  <si>
    <t>kryt na MT Samsung</t>
  </si>
  <si>
    <t>01/OČS-2011</t>
  </si>
  <si>
    <t>DPS spotreba vody Most</t>
  </si>
  <si>
    <t>AQUA PRO EUROPE, a.s.</t>
  </si>
  <si>
    <t xml:space="preserve">  50886771</t>
  </si>
  <si>
    <t>prenájom dávkovača 1/2024</t>
  </si>
  <si>
    <t>K-HM/006-2023/200</t>
  </si>
  <si>
    <t>zrážková voda 12/2023</t>
  </si>
  <si>
    <t>Druhá levická kontrolná spol.</t>
  </si>
  <si>
    <t xml:space="preserve">  44584075</t>
  </si>
  <si>
    <t>prenájom kancel.priestorov LV 2/2024</t>
  </si>
  <si>
    <t>Z-HM/013-2016/200</t>
  </si>
  <si>
    <t>CCS Slovenská spoločnosť pre p</t>
  </si>
  <si>
    <t xml:space="preserve">  35708182</t>
  </si>
  <si>
    <t>nákup PHM 1/2024</t>
  </si>
  <si>
    <t>D905259</t>
  </si>
  <si>
    <t>služby GDPR 2/2024</t>
  </si>
  <si>
    <t>telefóny 1/2024</t>
  </si>
  <si>
    <t>4104678901</t>
  </si>
  <si>
    <t>LAND SERVIS - Ing.Michal Ivaň</t>
  </si>
  <si>
    <t xml:space="preserve">  33868565</t>
  </si>
  <si>
    <t>el.energia OČS 1/2024</t>
  </si>
  <si>
    <t>5/OČS/2006</t>
  </si>
  <si>
    <t>prevádzka skladu 1/2024</t>
  </si>
  <si>
    <t>003/SO/2011</t>
  </si>
  <si>
    <t>Západoslovenská distribu, a.s.</t>
  </si>
  <si>
    <t xml:space="preserve">  36361518</t>
  </si>
  <si>
    <t>zaplombovanie ističa a svorkovníc na TS (Most)</t>
  </si>
  <si>
    <t>008/200/2024</t>
  </si>
  <si>
    <t>zrážková voda 1/2024</t>
  </si>
  <si>
    <t>prenájom skartovačky 2/2024</t>
  </si>
  <si>
    <t>P-296-P-08</t>
  </si>
  <si>
    <t>údržba PZ ČS 1/2024</t>
  </si>
  <si>
    <t>021/SO/2010</t>
  </si>
  <si>
    <t>02/OČS-2011</t>
  </si>
  <si>
    <t>mobilné telefóny 1/2024</t>
  </si>
  <si>
    <t>VODOHOSPODÁRSKA VÝSTAVBA</t>
  </si>
  <si>
    <t xml:space="preserve">  00156752</t>
  </si>
  <si>
    <t>prenájom pozemku pod ZČS ZP Jarovce-Rusovce 2024</t>
  </si>
  <si>
    <t>Z-HM/011-2018/100</t>
  </si>
  <si>
    <t>ESPRIT spol. s r.o.</t>
  </si>
  <si>
    <t xml:space="preserve">  31563538</t>
  </si>
  <si>
    <t>systémová a aplikačná podpora IS 12/2023</t>
  </si>
  <si>
    <t>Z-HM/020-2023/112</t>
  </si>
  <si>
    <t>DPS prenájom nebyt.priestorov MI 2023</t>
  </si>
  <si>
    <t>voda AquaPro</t>
  </si>
  <si>
    <t>Dokumenta, a.s.</t>
  </si>
  <si>
    <t xml:space="preserve">  35966726</t>
  </si>
  <si>
    <t>registratúra - aplikačná podpora 1/2024</t>
  </si>
  <si>
    <t>SLA-2022/10/01</t>
  </si>
  <si>
    <t>Roľnícke družstvo Šaľa</t>
  </si>
  <si>
    <t xml:space="preserve">  00192180</t>
  </si>
  <si>
    <t>prenájom nebyt.priestorov SA 2/2024</t>
  </si>
  <si>
    <t>HM/066-2010/200</t>
  </si>
  <si>
    <t>NITRATHERM, s.r.o.</t>
  </si>
  <si>
    <t xml:space="preserve">  35971614</t>
  </si>
  <si>
    <t>výmena poškodenej kanalizačnej stupačky</t>
  </si>
  <si>
    <t>271/200/2023</t>
  </si>
  <si>
    <t>Magnet Press Slovakia,s.r.o.</t>
  </si>
  <si>
    <t xml:space="preserve">  31356958</t>
  </si>
  <si>
    <t>časopis CHIP 4/2024 - 3/2025</t>
  </si>
  <si>
    <t>1178229</t>
  </si>
  <si>
    <t>Microsoft Ireland Operations</t>
  </si>
  <si>
    <t>Microsoft Office 365 1/2024</t>
  </si>
  <si>
    <t>204/200/2021</t>
  </si>
  <si>
    <t>Agrostav Group Levice</t>
  </si>
  <si>
    <t xml:space="preserve">  00195464</t>
  </si>
  <si>
    <t>prenájom nebyt.priestorov LV 2/2024</t>
  </si>
  <si>
    <t>Z-HM/014-2016/200</t>
  </si>
  <si>
    <t>Lindström, s.r.o.</t>
  </si>
  <si>
    <t xml:space="preserve">  35742364</t>
  </si>
  <si>
    <t>prenájom rohoží 1/2024</t>
  </si>
  <si>
    <t>26639053</t>
  </si>
  <si>
    <t>el.energia Dolný Les 1-2/2024</t>
  </si>
  <si>
    <t>5400584242</t>
  </si>
  <si>
    <t>03/2006</t>
  </si>
  <si>
    <t>el.energia Most 1/2024</t>
  </si>
  <si>
    <t>6410013121</t>
  </si>
  <si>
    <t>Lamitec s.r.o.</t>
  </si>
  <si>
    <t xml:space="preserve">  35710691</t>
  </si>
  <si>
    <t>kancelárske potreby</t>
  </si>
  <si>
    <t>017/200/2024</t>
  </si>
  <si>
    <t>COFFEE EXPERTS SVK s.r.o.</t>
  </si>
  <si>
    <t xml:space="preserve">  36235156</t>
  </si>
  <si>
    <t>prenájom prístroja 1/2024</t>
  </si>
  <si>
    <t>OCS-2-207-2014</t>
  </si>
  <si>
    <t>LESY Slovenskej republiky,</t>
  </si>
  <si>
    <t xml:space="preserve">  36038351</t>
  </si>
  <si>
    <t>prenájom nebyt.priestorov PN 1/2024</t>
  </si>
  <si>
    <t>3855/2008/160</t>
  </si>
  <si>
    <t>prenájom dávkovača 2/2024</t>
  </si>
  <si>
    <t>SWAN a.s.</t>
  </si>
  <si>
    <t xml:space="preserve">  35680202</t>
  </si>
  <si>
    <t>internet LV 2/2024</t>
  </si>
  <si>
    <t>ZM_03856/22</t>
  </si>
  <si>
    <t>iKONZ spol. s r.o.</t>
  </si>
  <si>
    <t xml:space="preserve">  48061646</t>
  </si>
  <si>
    <t>technická podpora IS HMZ 1/2024</t>
  </si>
  <si>
    <t>Z-HM/018-2021/100</t>
  </si>
  <si>
    <t>nákup PHM 2/2024</t>
  </si>
  <si>
    <t>pracovné odevy a obuv DP KE</t>
  </si>
  <si>
    <t>028/200/2024</t>
  </si>
  <si>
    <t>B2B Partner s. r. o.</t>
  </si>
  <si>
    <t xml:space="preserve">  44413467</t>
  </si>
  <si>
    <t>kancelárska stolička Lucas 2ks</t>
  </si>
  <si>
    <t>019/200/2024</t>
  </si>
  <si>
    <t>037/200/2024</t>
  </si>
  <si>
    <t xml:space="preserve">Hydromeliorácie š.p., Vrakunská 29, 825 63 Bratislava </t>
  </si>
  <si>
    <t>Prehľad dodávateľských faktúr</t>
  </si>
  <si>
    <t>Obdobie:</t>
  </si>
  <si>
    <t>Číslo 
faktúry</t>
  </si>
  <si>
    <t>Dátum 
prijatia</t>
  </si>
  <si>
    <t>Dátum 
úhrady</t>
  </si>
  <si>
    <t>Dodávateľ</t>
  </si>
  <si>
    <t>Číslo 
zmluvy</t>
  </si>
  <si>
    <t>Suma</t>
  </si>
  <si>
    <t>DPH</t>
  </si>
  <si>
    <t>Suma spolu</t>
  </si>
  <si>
    <t>01.02.2024 - 29.02.2024</t>
  </si>
  <si>
    <t>Vypracovala: Adriana Filová</t>
  </si>
  <si>
    <t>Dňa: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</si>
</sst>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0" x14ac:knownFonts="1">
    <font>
      <sz val="11"/>
      <color theme="1"/>
      <name val="Aptos Narrow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1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3"/>
      <color indexed="18"/>
      <name val="Calibri"/>
      <family val="2"/>
      <charset val="238"/>
    </font>
    <font>
      <b/>
      <sz val="11"/>
      <color indexed="18"/>
      <name val="Calibri"/>
      <family val="2"/>
      <charset val="238"/>
    </font>
    <font>
      <b/>
      <sz val="10"/>
      <color indexed="1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2" fillId="0" borderId="0" xfId="1"/>
    <xf numFmtId="0" fontId="1" fillId="0" borderId="0" xfId="1" applyFont="1"/>
    <xf numFmtId="4" fontId="1" fillId="0" borderId="0" xfId="1" applyNumberFormat="1" applyFont="1"/>
    <xf numFmtId="49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0" fontId="3" fillId="0" borderId="0" xfId="1" applyFont="1" applyAlignment="1">
      <alignment horizontal="right" vertical="center"/>
    </xf>
    <xf numFmtId="49" fontId="3" fillId="0" borderId="0" xfId="1" applyNumberFormat="1" applyFont="1" applyAlignment="1">
      <alignment horizontal="right"/>
    </xf>
    <xf numFmtId="49" fontId="4" fillId="0" borderId="0" xfId="1" applyNumberFormat="1" applyFont="1" applyAlignment="1">
      <alignment horizontal="right"/>
    </xf>
    <xf numFmtId="4" fontId="4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6" fillId="0" borderId="0" xfId="1" applyFont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 wrapText="1"/>
    </xf>
    <xf numFmtId="4" fontId="4" fillId="0" borderId="0" xfId="1" applyNumberFormat="1" applyFont="1" applyAlignment="1">
      <alignment horizontal="right" wrapText="1"/>
    </xf>
    <xf numFmtId="4" fontId="6" fillId="0" borderId="0" xfId="1" applyNumberFormat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4" fontId="6" fillId="0" borderId="0" xfId="1" applyNumberFormat="1" applyFont="1" applyAlignment="1">
      <alignment horizontal="left"/>
    </xf>
    <xf numFmtId="4" fontId="2" fillId="0" borderId="0" xfId="1" applyNumberFormat="1"/>
    <xf numFmtId="164" fontId="9" fillId="0" borderId="3" xfId="0" applyNumberFormat="1" applyFont="1" applyBorder="1"/>
    <xf numFmtId="49" fontId="9" fillId="0" borderId="3" xfId="0" applyNumberFormat="1" applyFont="1" applyBorder="1"/>
    <xf numFmtId="4" fontId="9" fillId="0" borderId="3" xfId="0" applyNumberFormat="1" applyFont="1" applyBorder="1"/>
    <xf numFmtId="4" fontId="9" fillId="0" borderId="4" xfId="0" applyNumberFormat="1" applyFont="1" applyBorder="1"/>
    <xf numFmtId="164" fontId="9" fillId="0" borderId="1" xfId="0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4" fontId="9" fillId="0" borderId="6" xfId="0" applyNumberFormat="1" applyFont="1" applyBorder="1"/>
    <xf numFmtId="164" fontId="9" fillId="0" borderId="8" xfId="0" applyNumberFormat="1" applyFont="1" applyBorder="1"/>
    <xf numFmtId="49" fontId="9" fillId="0" borderId="8" xfId="0" applyNumberFormat="1" applyFont="1" applyBorder="1"/>
    <xf numFmtId="4" fontId="9" fillId="0" borderId="8" xfId="0" applyNumberFormat="1" applyFont="1" applyBorder="1"/>
    <xf numFmtId="4" fontId="9" fillId="0" borderId="9" xfId="0" applyNumberFormat="1" applyFont="1" applyBorder="1"/>
    <xf numFmtId="1" fontId="7" fillId="0" borderId="10" xfId="1" applyNumberFormat="1" applyFont="1" applyBorder="1" applyAlignment="1">
      <alignment horizontal="center" wrapText="1"/>
    </xf>
    <xf numFmtId="164" fontId="7" fillId="0" borderId="11" xfId="1" applyNumberFormat="1" applyFont="1" applyBorder="1" applyAlignment="1">
      <alignment horizontal="center" wrapText="1"/>
    </xf>
    <xf numFmtId="49" fontId="7" fillId="0" borderId="11" xfId="1" applyNumberFormat="1" applyFont="1" applyBorder="1" applyAlignment="1">
      <alignment horizontal="center"/>
    </xf>
    <xf numFmtId="2" fontId="7" fillId="0" borderId="11" xfId="1" applyNumberFormat="1" applyFont="1" applyBorder="1" applyAlignment="1">
      <alignment horizontal="center"/>
    </xf>
    <xf numFmtId="2" fontId="7" fillId="0" borderId="11" xfId="1" applyNumberFormat="1" applyFont="1" applyBorder="1" applyAlignment="1">
      <alignment horizontal="center" wrapText="1"/>
    </xf>
    <xf numFmtId="4" fontId="7" fillId="0" borderId="11" xfId="1" applyNumberFormat="1" applyFont="1" applyBorder="1" applyAlignment="1">
      <alignment horizontal="center" wrapText="1"/>
    </xf>
    <xf numFmtId="4" fontId="7" fillId="0" borderId="12" xfId="1" applyNumberFormat="1" applyFont="1" applyBorder="1" applyAlignment="1">
      <alignment horizontal="center" wrapText="1"/>
    </xf>
    <xf numFmtId="0" fontId="9" fillId="0" borderId="2" xfId="0" applyFont="1" applyBorder="1"/>
    <xf numFmtId="0" fontId="9" fillId="0" borderId="5" xfId="0" applyFont="1" applyBorder="1"/>
    <xf numFmtId="0" fontId="9" fillId="0" borderId="7" xfId="0" applyFont="1" applyBorder="1"/>
    <xf numFmtId="4" fontId="5" fillId="0" borderId="0" xfId="1" applyNumberFormat="1" applyFont="1" applyAlignment="1">
      <alignment horizontal="left"/>
    </xf>
    <xf numFmtId="0" fontId="8" fillId="0" borderId="0" xfId="1" applyFont="1"/>
  </cellXfs>
  <cellStyles count="2">
    <cellStyle name="Normálna" xfId="0" builtinId="0"/>
    <cellStyle name="Normálna 2" xfId="1" xr:uid="{C99E7E15-6DF9-4010-AED9-8373C42029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087FD-1D32-4DD3-A507-663818F4CE9A}">
  <sheetPr>
    <pageSetUpPr fitToPage="1"/>
  </sheetPr>
  <dimension ref="A1:M87"/>
  <sheetViews>
    <sheetView tabSelected="1" topLeftCell="A46" workbookViewId="0">
      <selection sqref="A1:K88"/>
    </sheetView>
  </sheetViews>
  <sheetFormatPr defaultRowHeight="11.25" x14ac:dyDescent="0.2"/>
  <cols>
    <col min="1" max="1" width="11.7109375" style="2" bestFit="1" customWidth="1"/>
    <col min="2" max="3" width="11.7109375" style="2" customWidth="1"/>
    <col min="4" max="4" width="27.42578125" style="1" customWidth="1"/>
    <col min="5" max="5" width="8.7109375" style="1" customWidth="1"/>
    <col min="6" max="6" width="42.85546875" style="1" customWidth="1"/>
    <col min="7" max="7" width="17.28515625" style="1" customWidth="1"/>
    <col min="8" max="8" width="13.28515625" style="1" customWidth="1"/>
    <col min="9" max="9" width="10" style="3" customWidth="1"/>
    <col min="10" max="10" width="9.28515625" style="3" customWidth="1"/>
    <col min="11" max="11" width="10.7109375" style="3" bestFit="1" customWidth="1"/>
    <col min="12" max="12" width="40.140625" style="1" bestFit="1" customWidth="1"/>
    <col min="13" max="13" width="14.85546875" style="1" bestFit="1" customWidth="1"/>
    <col min="14" max="16384" width="9.140625" style="2"/>
  </cols>
  <sheetData>
    <row r="1" spans="1:11" ht="15" x14ac:dyDescent="0.25">
      <c r="A1" s="7"/>
      <c r="B1" s="7"/>
      <c r="C1" s="7"/>
      <c r="D1" s="8"/>
      <c r="E1" s="9"/>
      <c r="F1" s="10"/>
      <c r="G1" s="11"/>
      <c r="H1" s="11"/>
      <c r="I1" s="12"/>
      <c r="J1" s="12"/>
      <c r="K1" s="13"/>
    </row>
    <row r="2" spans="1:11" ht="17.25" x14ac:dyDescent="0.3">
      <c r="A2" s="14"/>
      <c r="C2" s="47" t="s">
        <v>222</v>
      </c>
      <c r="D2" s="14"/>
      <c r="E2" s="15"/>
      <c r="F2" s="2"/>
      <c r="G2" s="24"/>
      <c r="H2" s="24"/>
      <c r="I2" s="24"/>
      <c r="J2" s="24"/>
      <c r="K2" s="24"/>
    </row>
    <row r="3" spans="1:11" ht="15" x14ac:dyDescent="0.25">
      <c r="A3" s="16"/>
      <c r="C3" s="18" t="s">
        <v>223</v>
      </c>
      <c r="D3" s="16"/>
      <c r="E3" s="17"/>
      <c r="F3" s="2"/>
      <c r="G3" s="19"/>
      <c r="H3" s="5"/>
      <c r="I3" s="20"/>
      <c r="J3" s="20"/>
      <c r="K3" s="21"/>
    </row>
    <row r="4" spans="1:11" ht="15" x14ac:dyDescent="0.25">
      <c r="A4" s="16"/>
      <c r="C4" s="22" t="s">
        <v>224</v>
      </c>
      <c r="D4" s="18" t="s">
        <v>233</v>
      </c>
      <c r="E4" s="17"/>
      <c r="F4" s="2"/>
      <c r="G4" s="2"/>
      <c r="H4" s="5"/>
      <c r="I4" s="23"/>
      <c r="J4" s="23"/>
      <c r="K4" s="24"/>
    </row>
    <row r="5" spans="1:11" ht="15" x14ac:dyDescent="0.25">
      <c r="A5" s="16"/>
      <c r="B5" s="16"/>
      <c r="C5" s="16"/>
      <c r="D5" s="17"/>
      <c r="E5" s="19"/>
      <c r="F5" s="22"/>
      <c r="G5" s="18"/>
      <c r="H5" s="18"/>
      <c r="I5" s="23"/>
      <c r="J5" s="23"/>
      <c r="K5" s="24"/>
    </row>
    <row r="6" spans="1:11" ht="13.5" thickBot="1" x14ac:dyDescent="0.25">
      <c r="A6" s="4"/>
      <c r="B6" s="4"/>
      <c r="C6" s="4"/>
      <c r="D6" s="4"/>
      <c r="E6" s="4"/>
      <c r="F6" s="4"/>
      <c r="G6" s="4"/>
      <c r="H6" s="4"/>
      <c r="I6" s="6"/>
      <c r="J6" s="6"/>
      <c r="K6" s="24"/>
    </row>
    <row r="7" spans="1:11" ht="26.25" thickBot="1" x14ac:dyDescent="0.25">
      <c r="A7" s="37" t="s">
        <v>225</v>
      </c>
      <c r="B7" s="38" t="s">
        <v>226</v>
      </c>
      <c r="C7" s="38" t="s">
        <v>227</v>
      </c>
      <c r="D7" s="39" t="s">
        <v>228</v>
      </c>
      <c r="E7" s="39" t="s">
        <v>0</v>
      </c>
      <c r="F7" s="39" t="s">
        <v>1</v>
      </c>
      <c r="G7" s="40" t="s">
        <v>229</v>
      </c>
      <c r="H7" s="41" t="s">
        <v>2</v>
      </c>
      <c r="I7" s="42" t="s">
        <v>230</v>
      </c>
      <c r="J7" s="42" t="s">
        <v>231</v>
      </c>
      <c r="K7" s="43" t="s">
        <v>232</v>
      </c>
    </row>
    <row r="8" spans="1:11" ht="12" x14ac:dyDescent="0.2">
      <c r="A8" s="44">
        <v>1024012299</v>
      </c>
      <c r="B8" s="25">
        <v>45293</v>
      </c>
      <c r="C8" s="25">
        <v>45323</v>
      </c>
      <c r="D8" s="26" t="s">
        <v>3</v>
      </c>
      <c r="E8" s="26" t="s">
        <v>4</v>
      </c>
      <c r="F8" s="26" t="s">
        <v>5</v>
      </c>
      <c r="G8" s="26" t="s">
        <v>6</v>
      </c>
      <c r="H8" s="26"/>
      <c r="I8" s="27">
        <f t="shared" ref="I8:I39" si="0">SUM(K8-J8)</f>
        <v>199</v>
      </c>
      <c r="J8" s="27">
        <f>SUM(K8/120)*20</f>
        <v>39.799999999999997</v>
      </c>
      <c r="K8" s="28">
        <v>238.8</v>
      </c>
    </row>
    <row r="9" spans="1:11" ht="12" x14ac:dyDescent="0.2">
      <c r="A9" s="45">
        <v>91229885</v>
      </c>
      <c r="B9" s="29">
        <v>45293</v>
      </c>
      <c r="C9" s="29">
        <v>45323</v>
      </c>
      <c r="D9" s="30" t="s">
        <v>118</v>
      </c>
      <c r="E9" s="30" t="s">
        <v>119</v>
      </c>
      <c r="F9" s="30" t="s">
        <v>120</v>
      </c>
      <c r="G9" s="30" t="s">
        <v>121</v>
      </c>
      <c r="H9" s="30"/>
      <c r="I9" s="31">
        <f t="shared" si="0"/>
        <v>14.899999999999999</v>
      </c>
      <c r="J9" s="31">
        <f>SUM(K9/120)*20</f>
        <v>2.98</v>
      </c>
      <c r="K9" s="32">
        <v>17.88</v>
      </c>
    </row>
    <row r="10" spans="1:11" ht="12" x14ac:dyDescent="0.2">
      <c r="A10" s="45">
        <v>4241002185</v>
      </c>
      <c r="B10" s="29">
        <v>45299</v>
      </c>
      <c r="C10" s="29">
        <v>45323</v>
      </c>
      <c r="D10" s="30" t="s">
        <v>91</v>
      </c>
      <c r="E10" s="30" t="s">
        <v>92</v>
      </c>
      <c r="F10" s="30" t="s">
        <v>122</v>
      </c>
      <c r="G10" s="30" t="s">
        <v>94</v>
      </c>
      <c r="H10" s="30"/>
      <c r="I10" s="31">
        <f t="shared" si="0"/>
        <v>211.51666666666665</v>
      </c>
      <c r="J10" s="31">
        <f>SUM(K10/120)*20</f>
        <v>42.303333333333335</v>
      </c>
      <c r="K10" s="32">
        <v>253.82</v>
      </c>
    </row>
    <row r="11" spans="1:11" ht="12" x14ac:dyDescent="0.2">
      <c r="A11" s="45">
        <v>12024</v>
      </c>
      <c r="B11" s="29">
        <v>45320</v>
      </c>
      <c r="C11" s="29">
        <v>45324</v>
      </c>
      <c r="D11" s="30" t="s">
        <v>177</v>
      </c>
      <c r="E11" s="30" t="s">
        <v>22</v>
      </c>
      <c r="F11" s="30" t="s">
        <v>178</v>
      </c>
      <c r="G11" s="30"/>
      <c r="H11" s="30" t="s">
        <v>179</v>
      </c>
      <c r="I11" s="31">
        <f t="shared" si="0"/>
        <v>774.2</v>
      </c>
      <c r="J11" s="31">
        <v>0</v>
      </c>
      <c r="K11" s="32">
        <v>774.2</v>
      </c>
    </row>
    <row r="12" spans="1:11" ht="12" x14ac:dyDescent="0.2">
      <c r="A12" s="45">
        <v>4819</v>
      </c>
      <c r="B12" s="29">
        <v>45327</v>
      </c>
      <c r="C12" s="29">
        <v>45327</v>
      </c>
      <c r="D12" s="30" t="s">
        <v>19</v>
      </c>
      <c r="E12" s="30" t="s">
        <v>20</v>
      </c>
      <c r="F12" s="30" t="s">
        <v>21</v>
      </c>
      <c r="G12" s="30" t="s">
        <v>22</v>
      </c>
      <c r="H12" s="30" t="s">
        <v>22</v>
      </c>
      <c r="I12" s="31">
        <f t="shared" si="0"/>
        <v>93.441666666666663</v>
      </c>
      <c r="J12" s="31">
        <f t="shared" ref="J12:J22" si="1">SUM(K12/120)*20</f>
        <v>18.688333333333333</v>
      </c>
      <c r="K12" s="32">
        <v>112.13</v>
      </c>
    </row>
    <row r="13" spans="1:11" ht="12" x14ac:dyDescent="0.2">
      <c r="A13" s="45">
        <v>7024011501</v>
      </c>
      <c r="B13" s="29">
        <v>45317</v>
      </c>
      <c r="C13" s="29">
        <v>45327</v>
      </c>
      <c r="D13" s="30" t="s">
        <v>56</v>
      </c>
      <c r="E13" s="30" t="s">
        <v>57</v>
      </c>
      <c r="F13" s="30" t="s">
        <v>58</v>
      </c>
      <c r="G13" s="30" t="s">
        <v>22</v>
      </c>
      <c r="H13" s="30" t="s">
        <v>22</v>
      </c>
      <c r="I13" s="31">
        <f t="shared" si="0"/>
        <v>65</v>
      </c>
      <c r="J13" s="31">
        <f t="shared" si="1"/>
        <v>13</v>
      </c>
      <c r="K13" s="32">
        <v>78</v>
      </c>
    </row>
    <row r="14" spans="1:11" ht="12" x14ac:dyDescent="0.2">
      <c r="A14" s="45">
        <v>2755038221</v>
      </c>
      <c r="B14" s="29">
        <v>45299</v>
      </c>
      <c r="C14" s="29">
        <v>45327</v>
      </c>
      <c r="D14" s="30" t="s">
        <v>81</v>
      </c>
      <c r="E14" s="30" t="s">
        <v>82</v>
      </c>
      <c r="F14" s="30" t="s">
        <v>150</v>
      </c>
      <c r="G14" s="30" t="s">
        <v>84</v>
      </c>
      <c r="H14" s="30"/>
      <c r="I14" s="31">
        <f t="shared" si="0"/>
        <v>345.25833333333333</v>
      </c>
      <c r="J14" s="31">
        <f t="shared" si="1"/>
        <v>69.051666666666677</v>
      </c>
      <c r="K14" s="32">
        <v>414.31</v>
      </c>
    </row>
    <row r="15" spans="1:11" ht="12" x14ac:dyDescent="0.2">
      <c r="A15" s="45">
        <v>42400032</v>
      </c>
      <c r="B15" s="29">
        <v>45307</v>
      </c>
      <c r="C15" s="29">
        <v>45327</v>
      </c>
      <c r="D15" s="30" t="s">
        <v>151</v>
      </c>
      <c r="E15" s="30" t="s">
        <v>152</v>
      </c>
      <c r="F15" s="30" t="s">
        <v>153</v>
      </c>
      <c r="G15" s="30" t="s">
        <v>154</v>
      </c>
      <c r="H15" s="30"/>
      <c r="I15" s="31">
        <f t="shared" si="0"/>
        <v>1616.6666666666665</v>
      </c>
      <c r="J15" s="31">
        <f t="shared" si="1"/>
        <v>323.33333333333337</v>
      </c>
      <c r="K15" s="32">
        <v>1940</v>
      </c>
    </row>
    <row r="16" spans="1:11" ht="12" x14ac:dyDescent="0.2">
      <c r="A16" s="45">
        <v>240105</v>
      </c>
      <c r="B16" s="29">
        <v>45317</v>
      </c>
      <c r="C16" s="29">
        <v>45327</v>
      </c>
      <c r="D16" s="30" t="s">
        <v>35</v>
      </c>
      <c r="E16" s="30" t="s">
        <v>36</v>
      </c>
      <c r="F16" s="30" t="s">
        <v>159</v>
      </c>
      <c r="G16" s="30" t="s">
        <v>38</v>
      </c>
      <c r="H16" s="30"/>
      <c r="I16" s="31">
        <f t="shared" si="0"/>
        <v>-364.79999999999995</v>
      </c>
      <c r="J16" s="31">
        <f t="shared" si="1"/>
        <v>-72.960000000000008</v>
      </c>
      <c r="K16" s="32">
        <v>-437.76</v>
      </c>
    </row>
    <row r="17" spans="1:11" ht="12" x14ac:dyDescent="0.2">
      <c r="A17" s="45">
        <v>2024001</v>
      </c>
      <c r="B17" s="29">
        <v>45323</v>
      </c>
      <c r="C17" s="29">
        <v>45330</v>
      </c>
      <c r="D17" s="30" t="s">
        <v>7</v>
      </c>
      <c r="E17" s="30" t="s">
        <v>8</v>
      </c>
      <c r="F17" s="30" t="s">
        <v>9</v>
      </c>
      <c r="G17" s="30" t="s">
        <v>10</v>
      </c>
      <c r="H17" s="30"/>
      <c r="I17" s="31">
        <f t="shared" si="0"/>
        <v>9552.9583333333321</v>
      </c>
      <c r="J17" s="31">
        <f t="shared" si="1"/>
        <v>1910.5916666666665</v>
      </c>
      <c r="K17" s="32">
        <v>11463.55</v>
      </c>
    </row>
    <row r="18" spans="1:11" ht="12" x14ac:dyDescent="0.2">
      <c r="A18" s="45">
        <v>5401994459</v>
      </c>
      <c r="B18" s="29">
        <v>45338</v>
      </c>
      <c r="C18" s="29">
        <v>45330</v>
      </c>
      <c r="D18" s="30" t="s">
        <v>111</v>
      </c>
      <c r="E18" s="30" t="s">
        <v>112</v>
      </c>
      <c r="F18" s="30" t="s">
        <v>113</v>
      </c>
      <c r="G18" s="30"/>
      <c r="H18" s="30" t="s">
        <v>114</v>
      </c>
      <c r="I18" s="31">
        <f t="shared" si="0"/>
        <v>18.658333333333335</v>
      </c>
      <c r="J18" s="31">
        <f t="shared" si="1"/>
        <v>3.7316666666666669</v>
      </c>
      <c r="K18" s="32">
        <v>22.39</v>
      </c>
    </row>
    <row r="19" spans="1:11" ht="12" x14ac:dyDescent="0.2">
      <c r="A19" s="45">
        <v>5401994460</v>
      </c>
      <c r="B19" s="29">
        <v>45338</v>
      </c>
      <c r="C19" s="29">
        <v>45330</v>
      </c>
      <c r="D19" s="30" t="s">
        <v>111</v>
      </c>
      <c r="E19" s="30" t="s">
        <v>112</v>
      </c>
      <c r="F19" s="30" t="s">
        <v>115</v>
      </c>
      <c r="G19" s="30"/>
      <c r="H19" s="30" t="s">
        <v>114</v>
      </c>
      <c r="I19" s="31">
        <f t="shared" si="0"/>
        <v>8.5166666666666675</v>
      </c>
      <c r="J19" s="31">
        <f t="shared" si="1"/>
        <v>1.7033333333333334</v>
      </c>
      <c r="K19" s="32">
        <v>10.220000000000001</v>
      </c>
    </row>
    <row r="20" spans="1:11" ht="12" x14ac:dyDescent="0.2">
      <c r="A20" s="45">
        <v>10230036</v>
      </c>
      <c r="B20" s="29">
        <v>45310</v>
      </c>
      <c r="C20" s="29">
        <v>45330</v>
      </c>
      <c r="D20" s="30" t="s">
        <v>155</v>
      </c>
      <c r="E20" s="30" t="s">
        <v>156</v>
      </c>
      <c r="F20" s="30" t="s">
        <v>157</v>
      </c>
      <c r="G20" s="30" t="s">
        <v>158</v>
      </c>
      <c r="H20" s="30"/>
      <c r="I20" s="31">
        <f t="shared" si="0"/>
        <v>1354.8416666666667</v>
      </c>
      <c r="J20" s="31">
        <f t="shared" si="1"/>
        <v>270.96833333333331</v>
      </c>
      <c r="K20" s="32">
        <v>1625.81</v>
      </c>
    </row>
    <row r="21" spans="1:11" ht="12" x14ac:dyDescent="0.2">
      <c r="A21" s="45">
        <v>24392915</v>
      </c>
      <c r="B21" s="29">
        <v>45350</v>
      </c>
      <c r="C21" s="29">
        <v>45330</v>
      </c>
      <c r="D21" s="30" t="s">
        <v>173</v>
      </c>
      <c r="E21" s="30" t="s">
        <v>174</v>
      </c>
      <c r="F21" s="30" t="s">
        <v>175</v>
      </c>
      <c r="G21" s="30" t="s">
        <v>176</v>
      </c>
      <c r="H21" s="30"/>
      <c r="I21" s="31">
        <f t="shared" si="0"/>
        <v>53.333333333333336</v>
      </c>
      <c r="J21" s="31">
        <f t="shared" si="1"/>
        <v>10.666666666666666</v>
      </c>
      <c r="K21" s="32">
        <v>64</v>
      </c>
    </row>
    <row r="22" spans="1:11" ht="12" x14ac:dyDescent="0.2">
      <c r="A22" s="45">
        <v>24406017</v>
      </c>
      <c r="B22" s="29">
        <v>45341</v>
      </c>
      <c r="C22" s="29">
        <v>45330</v>
      </c>
      <c r="D22" s="30" t="s">
        <v>217</v>
      </c>
      <c r="E22" s="30" t="s">
        <v>218</v>
      </c>
      <c r="F22" s="30" t="s">
        <v>219</v>
      </c>
      <c r="G22" s="30"/>
      <c r="H22" s="30" t="s">
        <v>220</v>
      </c>
      <c r="I22" s="31">
        <f t="shared" si="0"/>
        <v>150</v>
      </c>
      <c r="J22" s="31">
        <f t="shared" si="1"/>
        <v>30</v>
      </c>
      <c r="K22" s="32">
        <v>180</v>
      </c>
    </row>
    <row r="23" spans="1:11" ht="12" x14ac:dyDescent="0.2">
      <c r="A23" s="45">
        <v>4101000014</v>
      </c>
      <c r="B23" s="29">
        <v>45323</v>
      </c>
      <c r="C23" s="29">
        <v>45334</v>
      </c>
      <c r="D23" s="30" t="s">
        <v>11</v>
      </c>
      <c r="E23" s="30" t="s">
        <v>12</v>
      </c>
      <c r="F23" s="30" t="s">
        <v>13</v>
      </c>
      <c r="G23" s="30" t="s">
        <v>14</v>
      </c>
      <c r="H23" s="30"/>
      <c r="I23" s="31">
        <f t="shared" si="0"/>
        <v>20</v>
      </c>
      <c r="J23" s="31">
        <v>0</v>
      </c>
      <c r="K23" s="32">
        <v>20</v>
      </c>
    </row>
    <row r="24" spans="1:11" ht="12" x14ac:dyDescent="0.2">
      <c r="A24" s="45">
        <v>52024</v>
      </c>
      <c r="B24" s="29">
        <v>45321</v>
      </c>
      <c r="C24" s="29">
        <v>45334</v>
      </c>
      <c r="D24" s="30" t="s">
        <v>15</v>
      </c>
      <c r="E24" s="30" t="s">
        <v>16</v>
      </c>
      <c r="F24" s="30" t="s">
        <v>17</v>
      </c>
      <c r="G24" s="30"/>
      <c r="H24" s="30" t="s">
        <v>18</v>
      </c>
      <c r="I24" s="31">
        <f t="shared" si="0"/>
        <v>800</v>
      </c>
      <c r="J24" s="31">
        <f t="shared" ref="J24:J55" si="2">SUM(K24/120)*20</f>
        <v>160</v>
      </c>
      <c r="K24" s="32">
        <v>960</v>
      </c>
    </row>
    <row r="25" spans="1:11" ht="12" x14ac:dyDescent="0.2">
      <c r="A25" s="45">
        <v>240100011</v>
      </c>
      <c r="B25" s="29">
        <v>45324</v>
      </c>
      <c r="C25" s="29">
        <v>45334</v>
      </c>
      <c r="D25" s="30" t="s">
        <v>99</v>
      </c>
      <c r="E25" s="30" t="s">
        <v>100</v>
      </c>
      <c r="F25" s="30" t="s">
        <v>101</v>
      </c>
      <c r="G25" s="30" t="s">
        <v>102</v>
      </c>
      <c r="H25" s="30"/>
      <c r="I25" s="31">
        <f t="shared" si="0"/>
        <v>700</v>
      </c>
      <c r="J25" s="31">
        <f t="shared" si="2"/>
        <v>140</v>
      </c>
      <c r="K25" s="32">
        <v>840</v>
      </c>
    </row>
    <row r="26" spans="1:11" ht="12" x14ac:dyDescent="0.2">
      <c r="A26" s="45">
        <v>4231176158</v>
      </c>
      <c r="B26" s="29">
        <v>45177</v>
      </c>
      <c r="C26" s="29">
        <v>45334</v>
      </c>
      <c r="D26" s="30" t="s">
        <v>91</v>
      </c>
      <c r="E26" s="30" t="s">
        <v>92</v>
      </c>
      <c r="F26" s="30" t="s">
        <v>117</v>
      </c>
      <c r="G26" s="30" t="s">
        <v>94</v>
      </c>
      <c r="H26" s="30"/>
      <c r="I26" s="31">
        <f t="shared" si="0"/>
        <v>-14.158333333333331</v>
      </c>
      <c r="J26" s="31">
        <f t="shared" si="2"/>
        <v>-2.8316666666666661</v>
      </c>
      <c r="K26" s="32">
        <v>-16.989999999999998</v>
      </c>
    </row>
    <row r="27" spans="1:11" ht="12" x14ac:dyDescent="0.2">
      <c r="A27" s="45">
        <v>525968916</v>
      </c>
      <c r="B27" s="29">
        <v>45327</v>
      </c>
      <c r="C27" s="29">
        <v>45334</v>
      </c>
      <c r="D27" s="30" t="s">
        <v>127</v>
      </c>
      <c r="E27" s="30" t="s">
        <v>128</v>
      </c>
      <c r="F27" s="30" t="s">
        <v>129</v>
      </c>
      <c r="G27" s="30" t="s">
        <v>130</v>
      </c>
      <c r="H27" s="30"/>
      <c r="I27" s="31">
        <f t="shared" si="0"/>
        <v>737.52499999999998</v>
      </c>
      <c r="J27" s="31">
        <f t="shared" si="2"/>
        <v>147.505</v>
      </c>
      <c r="K27" s="32">
        <v>885.03</v>
      </c>
    </row>
    <row r="28" spans="1:11" ht="12" x14ac:dyDescent="0.2">
      <c r="A28" s="45">
        <v>2510498</v>
      </c>
      <c r="B28" s="29">
        <v>45323</v>
      </c>
      <c r="C28" s="29">
        <v>45334</v>
      </c>
      <c r="D28" s="30" t="s">
        <v>184</v>
      </c>
      <c r="E28" s="30" t="s">
        <v>185</v>
      </c>
      <c r="F28" s="30" t="s">
        <v>186</v>
      </c>
      <c r="G28" s="30" t="s">
        <v>187</v>
      </c>
      <c r="H28" s="30"/>
      <c r="I28" s="31">
        <f t="shared" si="0"/>
        <v>13.466666666666667</v>
      </c>
      <c r="J28" s="31">
        <f t="shared" si="2"/>
        <v>2.6933333333333334</v>
      </c>
      <c r="K28" s="32">
        <v>16.16</v>
      </c>
    </row>
    <row r="29" spans="1:11" ht="12" x14ac:dyDescent="0.2">
      <c r="A29" s="45">
        <v>24160094</v>
      </c>
      <c r="B29" s="29">
        <v>45324</v>
      </c>
      <c r="C29" s="29">
        <v>45334</v>
      </c>
      <c r="D29" s="30" t="s">
        <v>197</v>
      </c>
      <c r="E29" s="30" t="s">
        <v>198</v>
      </c>
      <c r="F29" s="30" t="s">
        <v>199</v>
      </c>
      <c r="G29" s="30" t="s">
        <v>200</v>
      </c>
      <c r="H29" s="30"/>
      <c r="I29" s="31">
        <f t="shared" si="0"/>
        <v>20</v>
      </c>
      <c r="J29" s="31">
        <f t="shared" si="2"/>
        <v>4</v>
      </c>
      <c r="K29" s="32">
        <v>24</v>
      </c>
    </row>
    <row r="30" spans="1:11" ht="12" x14ac:dyDescent="0.2">
      <c r="A30" s="45">
        <v>2024001</v>
      </c>
      <c r="B30" s="29">
        <v>45306</v>
      </c>
      <c r="C30" s="29">
        <v>45336</v>
      </c>
      <c r="D30" s="30" t="s">
        <v>52</v>
      </c>
      <c r="E30" s="30" t="s">
        <v>53</v>
      </c>
      <c r="F30" s="30" t="s">
        <v>54</v>
      </c>
      <c r="G30" s="30"/>
      <c r="H30" s="30" t="s">
        <v>55</v>
      </c>
      <c r="I30" s="31">
        <f t="shared" si="0"/>
        <v>420</v>
      </c>
      <c r="J30" s="31">
        <f t="shared" si="2"/>
        <v>84</v>
      </c>
      <c r="K30" s="32">
        <v>504</v>
      </c>
    </row>
    <row r="31" spans="1:11" ht="12" x14ac:dyDescent="0.2">
      <c r="A31" s="45">
        <v>3320240009</v>
      </c>
      <c r="B31" s="29">
        <v>45323</v>
      </c>
      <c r="C31" s="29">
        <v>45336</v>
      </c>
      <c r="D31" s="30" t="s">
        <v>123</v>
      </c>
      <c r="E31" s="30" t="s">
        <v>124</v>
      </c>
      <c r="F31" s="30" t="s">
        <v>125</v>
      </c>
      <c r="G31" s="30" t="s">
        <v>126</v>
      </c>
      <c r="H31" s="30"/>
      <c r="I31" s="31">
        <f t="shared" si="0"/>
        <v>123.71666666666667</v>
      </c>
      <c r="J31" s="31">
        <f t="shared" si="2"/>
        <v>24.743333333333336</v>
      </c>
      <c r="K31" s="32">
        <v>148.46</v>
      </c>
    </row>
    <row r="32" spans="1:11" ht="12" x14ac:dyDescent="0.2">
      <c r="A32" s="45">
        <v>20240025</v>
      </c>
      <c r="B32" s="29">
        <v>45323</v>
      </c>
      <c r="C32" s="29">
        <v>45336</v>
      </c>
      <c r="D32" s="30" t="s">
        <v>180</v>
      </c>
      <c r="E32" s="30" t="s">
        <v>181</v>
      </c>
      <c r="F32" s="30" t="s">
        <v>182</v>
      </c>
      <c r="G32" s="30" t="s">
        <v>183</v>
      </c>
      <c r="H32" s="30"/>
      <c r="I32" s="31">
        <f t="shared" si="0"/>
        <v>154</v>
      </c>
      <c r="J32" s="31">
        <f t="shared" si="2"/>
        <v>30.8</v>
      </c>
      <c r="K32" s="32">
        <v>184.8</v>
      </c>
    </row>
    <row r="33" spans="1:11" ht="12" x14ac:dyDescent="0.2">
      <c r="A33" s="45">
        <v>8412502094</v>
      </c>
      <c r="B33" s="29">
        <v>45324</v>
      </c>
      <c r="C33" s="29">
        <v>45336</v>
      </c>
      <c r="D33" s="30" t="s">
        <v>103</v>
      </c>
      <c r="E33" s="30" t="s">
        <v>104</v>
      </c>
      <c r="F33" s="30" t="s">
        <v>188</v>
      </c>
      <c r="G33" s="30" t="s">
        <v>189</v>
      </c>
      <c r="H33" s="30"/>
      <c r="I33" s="31">
        <f t="shared" si="0"/>
        <v>420</v>
      </c>
      <c r="J33" s="31">
        <f t="shared" si="2"/>
        <v>84</v>
      </c>
      <c r="K33" s="32">
        <v>504</v>
      </c>
    </row>
    <row r="34" spans="1:11" ht="12" x14ac:dyDescent="0.2">
      <c r="A34" s="45">
        <v>601050472</v>
      </c>
      <c r="B34" s="29">
        <v>45324</v>
      </c>
      <c r="C34" s="29">
        <v>45336</v>
      </c>
      <c r="D34" s="30" t="s">
        <v>201</v>
      </c>
      <c r="E34" s="30" t="s">
        <v>202</v>
      </c>
      <c r="F34" s="30" t="s">
        <v>203</v>
      </c>
      <c r="G34" s="30" t="s">
        <v>204</v>
      </c>
      <c r="H34" s="30"/>
      <c r="I34" s="31">
        <f t="shared" si="0"/>
        <v>280.75</v>
      </c>
      <c r="J34" s="31">
        <f t="shared" si="2"/>
        <v>56.149999999999991</v>
      </c>
      <c r="K34" s="32">
        <v>336.9</v>
      </c>
    </row>
    <row r="35" spans="1:11" ht="12" x14ac:dyDescent="0.2">
      <c r="A35" s="45">
        <v>1240213507</v>
      </c>
      <c r="B35" s="29">
        <v>45327</v>
      </c>
      <c r="C35" s="29">
        <v>45336</v>
      </c>
      <c r="D35" s="30" t="s">
        <v>206</v>
      </c>
      <c r="E35" s="30" t="s">
        <v>207</v>
      </c>
      <c r="F35" s="30" t="s">
        <v>208</v>
      </c>
      <c r="G35" s="30" t="s">
        <v>209</v>
      </c>
      <c r="H35" s="30"/>
      <c r="I35" s="31">
        <f t="shared" si="0"/>
        <v>22.5</v>
      </c>
      <c r="J35" s="31">
        <f t="shared" si="2"/>
        <v>4.5</v>
      </c>
      <c r="K35" s="32">
        <v>27</v>
      </c>
    </row>
    <row r="36" spans="1:11" ht="12" x14ac:dyDescent="0.2">
      <c r="A36" s="45">
        <v>2400214</v>
      </c>
      <c r="B36" s="29">
        <v>45327</v>
      </c>
      <c r="C36" s="29">
        <v>45337</v>
      </c>
      <c r="D36" s="30" t="s">
        <v>27</v>
      </c>
      <c r="E36" s="30" t="s">
        <v>28</v>
      </c>
      <c r="F36" s="30" t="s">
        <v>29</v>
      </c>
      <c r="G36" s="30" t="s">
        <v>30</v>
      </c>
      <c r="H36" s="30"/>
      <c r="I36" s="31">
        <f t="shared" si="0"/>
        <v>450</v>
      </c>
      <c r="J36" s="31">
        <f t="shared" si="2"/>
        <v>90</v>
      </c>
      <c r="K36" s="32">
        <v>540</v>
      </c>
    </row>
    <row r="37" spans="1:11" ht="12" x14ac:dyDescent="0.2">
      <c r="A37" s="45">
        <v>3012024</v>
      </c>
      <c r="B37" s="29">
        <v>45329</v>
      </c>
      <c r="C37" s="29">
        <v>45337</v>
      </c>
      <c r="D37" s="30" t="s">
        <v>31</v>
      </c>
      <c r="E37" s="30" t="s">
        <v>32</v>
      </c>
      <c r="F37" s="30" t="s">
        <v>33</v>
      </c>
      <c r="G37" s="30" t="s">
        <v>34</v>
      </c>
      <c r="H37" s="30"/>
      <c r="I37" s="31">
        <f t="shared" si="0"/>
        <v>497.4</v>
      </c>
      <c r="J37" s="31">
        <f t="shared" si="2"/>
        <v>99.48</v>
      </c>
      <c r="K37" s="32">
        <v>596.88</v>
      </c>
    </row>
    <row r="38" spans="1:11" ht="12" x14ac:dyDescent="0.2">
      <c r="A38" s="45">
        <v>202401007</v>
      </c>
      <c r="B38" s="29">
        <v>45328</v>
      </c>
      <c r="C38" s="29">
        <v>45337</v>
      </c>
      <c r="D38" s="30" t="s">
        <v>35</v>
      </c>
      <c r="E38" s="30" t="s">
        <v>36</v>
      </c>
      <c r="F38" s="30" t="s">
        <v>37</v>
      </c>
      <c r="G38" s="30" t="s">
        <v>38</v>
      </c>
      <c r="H38" s="30"/>
      <c r="I38" s="31">
        <f t="shared" si="0"/>
        <v>559.77499999999998</v>
      </c>
      <c r="J38" s="31">
        <f t="shared" si="2"/>
        <v>111.95500000000001</v>
      </c>
      <c r="K38" s="32">
        <v>671.73</v>
      </c>
    </row>
    <row r="39" spans="1:11" ht="12" x14ac:dyDescent="0.2">
      <c r="A39" s="45">
        <v>2012300603</v>
      </c>
      <c r="B39" s="29">
        <v>45334</v>
      </c>
      <c r="C39" s="29">
        <v>45337</v>
      </c>
      <c r="D39" s="30" t="s">
        <v>69</v>
      </c>
      <c r="E39" s="30" t="s">
        <v>70</v>
      </c>
      <c r="F39" s="30" t="s">
        <v>71</v>
      </c>
      <c r="G39" s="30"/>
      <c r="H39" s="30" t="s">
        <v>72</v>
      </c>
      <c r="I39" s="31">
        <f t="shared" si="0"/>
        <v>147.73333333333335</v>
      </c>
      <c r="J39" s="31">
        <f t="shared" si="2"/>
        <v>29.546666666666667</v>
      </c>
      <c r="K39" s="32">
        <v>177.28</v>
      </c>
    </row>
    <row r="40" spans="1:11" ht="12" x14ac:dyDescent="0.2">
      <c r="A40" s="45">
        <v>4012024</v>
      </c>
      <c r="B40" s="29">
        <v>45329</v>
      </c>
      <c r="C40" s="29">
        <v>45337</v>
      </c>
      <c r="D40" s="30" t="s">
        <v>31</v>
      </c>
      <c r="E40" s="30" t="s">
        <v>32</v>
      </c>
      <c r="F40" s="30" t="s">
        <v>147</v>
      </c>
      <c r="G40" s="30" t="s">
        <v>148</v>
      </c>
      <c r="H40" s="30"/>
      <c r="I40" s="31">
        <f t="shared" ref="I40:I71" si="3">SUM(K40-J40)</f>
        <v>73.2</v>
      </c>
      <c r="J40" s="31">
        <f t="shared" si="2"/>
        <v>14.64</v>
      </c>
      <c r="K40" s="32">
        <v>87.84</v>
      </c>
    </row>
    <row r="41" spans="1:11" ht="12" x14ac:dyDescent="0.2">
      <c r="A41" s="45">
        <v>2012024</v>
      </c>
      <c r="B41" s="29">
        <v>45324</v>
      </c>
      <c r="C41" s="29">
        <v>45337</v>
      </c>
      <c r="D41" s="30" t="s">
        <v>31</v>
      </c>
      <c r="E41" s="30" t="s">
        <v>32</v>
      </c>
      <c r="F41" s="30" t="s">
        <v>33</v>
      </c>
      <c r="G41" s="30" t="s">
        <v>190</v>
      </c>
      <c r="H41" s="30"/>
      <c r="I41" s="31">
        <f t="shared" si="3"/>
        <v>248.7</v>
      </c>
      <c r="J41" s="31">
        <f t="shared" si="2"/>
        <v>49.74</v>
      </c>
      <c r="K41" s="32">
        <v>298.44</v>
      </c>
    </row>
    <row r="42" spans="1:11" ht="12" x14ac:dyDescent="0.2">
      <c r="A42" s="45">
        <v>240010978</v>
      </c>
      <c r="B42" s="29">
        <v>45328</v>
      </c>
      <c r="C42" s="29">
        <v>45337</v>
      </c>
      <c r="D42" s="30" t="s">
        <v>193</v>
      </c>
      <c r="E42" s="30" t="s">
        <v>194</v>
      </c>
      <c r="F42" s="30" t="s">
        <v>195</v>
      </c>
      <c r="G42" s="30"/>
      <c r="H42" s="30" t="s">
        <v>196</v>
      </c>
      <c r="I42" s="31">
        <f t="shared" si="3"/>
        <v>324.98333333333335</v>
      </c>
      <c r="J42" s="31">
        <f t="shared" si="2"/>
        <v>64.99666666666667</v>
      </c>
      <c r="K42" s="32">
        <v>389.98</v>
      </c>
    </row>
    <row r="43" spans="1:11" ht="12" x14ac:dyDescent="0.2">
      <c r="A43" s="45">
        <v>7122188375</v>
      </c>
      <c r="B43" s="29">
        <v>45329</v>
      </c>
      <c r="C43" s="29">
        <v>45341</v>
      </c>
      <c r="D43" s="30" t="s">
        <v>59</v>
      </c>
      <c r="E43" s="30" t="s">
        <v>60</v>
      </c>
      <c r="F43" s="30" t="s">
        <v>61</v>
      </c>
      <c r="G43" s="30" t="s">
        <v>62</v>
      </c>
      <c r="H43" s="30"/>
      <c r="I43" s="31">
        <f t="shared" si="3"/>
        <v>2453.3333333333335</v>
      </c>
      <c r="J43" s="31">
        <f t="shared" si="2"/>
        <v>490.66666666666669</v>
      </c>
      <c r="K43" s="32">
        <v>2944</v>
      </c>
    </row>
    <row r="44" spans="1:11" ht="12" x14ac:dyDescent="0.2">
      <c r="A44" s="45">
        <v>8022024</v>
      </c>
      <c r="B44" s="29">
        <v>45328</v>
      </c>
      <c r="C44" s="29">
        <v>45341</v>
      </c>
      <c r="D44" s="30" t="s">
        <v>31</v>
      </c>
      <c r="E44" s="30" t="s">
        <v>32</v>
      </c>
      <c r="F44" s="30" t="s">
        <v>67</v>
      </c>
      <c r="G44" s="30" t="s">
        <v>68</v>
      </c>
      <c r="H44" s="30"/>
      <c r="I44" s="31">
        <f t="shared" si="3"/>
        <v>1228.7166666666667</v>
      </c>
      <c r="J44" s="31">
        <f t="shared" si="2"/>
        <v>245.74333333333334</v>
      </c>
      <c r="K44" s="32">
        <v>1474.46</v>
      </c>
    </row>
    <row r="45" spans="1:11" ht="12" x14ac:dyDescent="0.2">
      <c r="A45" s="45">
        <v>4241017923</v>
      </c>
      <c r="B45" s="29">
        <v>45313</v>
      </c>
      <c r="C45" s="29">
        <v>45341</v>
      </c>
      <c r="D45" s="30" t="s">
        <v>91</v>
      </c>
      <c r="E45" s="30" t="s">
        <v>92</v>
      </c>
      <c r="F45" s="30" t="s">
        <v>93</v>
      </c>
      <c r="G45" s="30" t="s">
        <v>94</v>
      </c>
      <c r="H45" s="30"/>
      <c r="I45" s="31">
        <f t="shared" si="3"/>
        <v>146.64166666666665</v>
      </c>
      <c r="J45" s="31">
        <f t="shared" si="2"/>
        <v>29.328333333333333</v>
      </c>
      <c r="K45" s="32">
        <v>175.97</v>
      </c>
    </row>
    <row r="46" spans="1:11" ht="12" x14ac:dyDescent="0.2">
      <c r="A46" s="45">
        <v>8343256453</v>
      </c>
      <c r="B46" s="29">
        <v>45327</v>
      </c>
      <c r="C46" s="29">
        <v>45341</v>
      </c>
      <c r="D46" s="30" t="s">
        <v>95</v>
      </c>
      <c r="E46" s="30" t="s">
        <v>96</v>
      </c>
      <c r="F46" s="30" t="s">
        <v>97</v>
      </c>
      <c r="G46" s="30" t="s">
        <v>98</v>
      </c>
      <c r="H46" s="30"/>
      <c r="I46" s="31">
        <f t="shared" si="3"/>
        <v>1032</v>
      </c>
      <c r="J46" s="31">
        <f t="shared" si="2"/>
        <v>206.4</v>
      </c>
      <c r="K46" s="32">
        <v>1238.4000000000001</v>
      </c>
    </row>
    <row r="47" spans="1:11" ht="12" x14ac:dyDescent="0.2">
      <c r="A47" s="45">
        <v>8343375380</v>
      </c>
      <c r="B47" s="29">
        <v>45329</v>
      </c>
      <c r="C47" s="29">
        <v>45341</v>
      </c>
      <c r="D47" s="30" t="s">
        <v>95</v>
      </c>
      <c r="E47" s="30" t="s">
        <v>96</v>
      </c>
      <c r="F47" s="30" t="s">
        <v>132</v>
      </c>
      <c r="G47" s="30" t="s">
        <v>133</v>
      </c>
      <c r="H47" s="30"/>
      <c r="I47" s="31">
        <f t="shared" si="3"/>
        <v>124.44166666666668</v>
      </c>
      <c r="J47" s="31">
        <f t="shared" si="2"/>
        <v>24.888333333333335</v>
      </c>
      <c r="K47" s="32">
        <v>149.33000000000001</v>
      </c>
    </row>
    <row r="48" spans="1:11" ht="12" x14ac:dyDescent="0.2">
      <c r="A48" s="45">
        <v>7122188376</v>
      </c>
      <c r="B48" s="29">
        <v>45329</v>
      </c>
      <c r="C48" s="29">
        <v>45341</v>
      </c>
      <c r="D48" s="30" t="s">
        <v>59</v>
      </c>
      <c r="E48" s="30" t="s">
        <v>60</v>
      </c>
      <c r="F48" s="30" t="s">
        <v>191</v>
      </c>
      <c r="G48" s="30" t="s">
        <v>192</v>
      </c>
      <c r="H48" s="30"/>
      <c r="I48" s="31">
        <f t="shared" si="3"/>
        <v>105.7</v>
      </c>
      <c r="J48" s="31">
        <f t="shared" si="2"/>
        <v>21.14</v>
      </c>
      <c r="K48" s="32">
        <v>126.84</v>
      </c>
    </row>
    <row r="49" spans="1:11" ht="12" x14ac:dyDescent="0.2">
      <c r="A49" s="45">
        <v>2400234</v>
      </c>
      <c r="B49" s="29">
        <v>45331</v>
      </c>
      <c r="C49" s="29">
        <v>45344</v>
      </c>
      <c r="D49" s="30" t="s">
        <v>27</v>
      </c>
      <c r="E49" s="30" t="s">
        <v>28</v>
      </c>
      <c r="F49" s="30" t="s">
        <v>39</v>
      </c>
      <c r="G49" s="30" t="s">
        <v>30</v>
      </c>
      <c r="H49" s="30"/>
      <c r="I49" s="31">
        <f t="shared" si="3"/>
        <v>953.5</v>
      </c>
      <c r="J49" s="31">
        <f t="shared" si="2"/>
        <v>190.7</v>
      </c>
      <c r="K49" s="32">
        <v>1144.2</v>
      </c>
    </row>
    <row r="50" spans="1:11" ht="12" x14ac:dyDescent="0.2">
      <c r="A50" s="45">
        <v>2024050</v>
      </c>
      <c r="B50" s="29">
        <v>45334</v>
      </c>
      <c r="C50" s="29">
        <v>45344</v>
      </c>
      <c r="D50" s="30" t="s">
        <v>63</v>
      </c>
      <c r="E50" s="30" t="s">
        <v>64</v>
      </c>
      <c r="F50" s="30" t="s">
        <v>65</v>
      </c>
      <c r="G50" s="30" t="s">
        <v>66</v>
      </c>
      <c r="H50" s="30"/>
      <c r="I50" s="31">
        <f t="shared" si="3"/>
        <v>49</v>
      </c>
      <c r="J50" s="31">
        <f t="shared" si="2"/>
        <v>9.8000000000000007</v>
      </c>
      <c r="K50" s="32">
        <v>58.8</v>
      </c>
    </row>
    <row r="51" spans="1:11" ht="12" x14ac:dyDescent="0.2">
      <c r="A51" s="45">
        <v>402000106</v>
      </c>
      <c r="B51" s="29">
        <v>45335</v>
      </c>
      <c r="C51" s="29">
        <v>45344</v>
      </c>
      <c r="D51" s="30" t="s">
        <v>73</v>
      </c>
      <c r="E51" s="30" t="s">
        <v>74</v>
      </c>
      <c r="F51" s="30" t="s">
        <v>75</v>
      </c>
      <c r="G51" s="30" t="s">
        <v>76</v>
      </c>
      <c r="H51" s="30"/>
      <c r="I51" s="31">
        <f t="shared" si="3"/>
        <v>8467.4500000000007</v>
      </c>
      <c r="J51" s="31">
        <f t="shared" si="2"/>
        <v>1693.4900000000002</v>
      </c>
      <c r="K51" s="32">
        <v>10160.94</v>
      </c>
    </row>
    <row r="52" spans="1:11" ht="12" x14ac:dyDescent="0.2">
      <c r="A52" s="45">
        <v>7294469074</v>
      </c>
      <c r="B52" s="29">
        <v>45331</v>
      </c>
      <c r="C52" s="29">
        <v>45344</v>
      </c>
      <c r="D52" s="30" t="s">
        <v>103</v>
      </c>
      <c r="E52" s="30" t="s">
        <v>104</v>
      </c>
      <c r="F52" s="30" t="s">
        <v>105</v>
      </c>
      <c r="G52" s="30" t="s">
        <v>106</v>
      </c>
      <c r="H52" s="30"/>
      <c r="I52" s="31">
        <f t="shared" si="3"/>
        <v>55.758333333333326</v>
      </c>
      <c r="J52" s="31">
        <f t="shared" si="2"/>
        <v>11.151666666666667</v>
      </c>
      <c r="K52" s="32">
        <v>66.91</v>
      </c>
    </row>
    <row r="53" spans="1:11" ht="12" x14ac:dyDescent="0.2">
      <c r="A53" s="45">
        <v>1240609</v>
      </c>
      <c r="B53" s="29">
        <v>45327</v>
      </c>
      <c r="C53" s="29">
        <v>45344</v>
      </c>
      <c r="D53" s="30" t="s">
        <v>77</v>
      </c>
      <c r="E53" s="30" t="s">
        <v>78</v>
      </c>
      <c r="F53" s="30" t="s">
        <v>145</v>
      </c>
      <c r="G53" s="30" t="s">
        <v>146</v>
      </c>
      <c r="H53" s="30"/>
      <c r="I53" s="31">
        <f t="shared" si="3"/>
        <v>38</v>
      </c>
      <c r="J53" s="31">
        <f t="shared" si="2"/>
        <v>7.6</v>
      </c>
      <c r="K53" s="32">
        <v>45.6</v>
      </c>
    </row>
    <row r="54" spans="1:11" ht="12" x14ac:dyDescent="0.2">
      <c r="A54" s="45">
        <v>2024013030</v>
      </c>
      <c r="B54" s="29">
        <v>45329</v>
      </c>
      <c r="C54" s="29">
        <v>45344</v>
      </c>
      <c r="D54" s="30" t="s">
        <v>161</v>
      </c>
      <c r="E54" s="30" t="s">
        <v>162</v>
      </c>
      <c r="F54" s="30" t="s">
        <v>163</v>
      </c>
      <c r="G54" s="30" t="s">
        <v>164</v>
      </c>
      <c r="H54" s="30"/>
      <c r="I54" s="31">
        <f t="shared" si="3"/>
        <v>550</v>
      </c>
      <c r="J54" s="31">
        <f t="shared" si="2"/>
        <v>110</v>
      </c>
      <c r="K54" s="32">
        <v>660</v>
      </c>
    </row>
    <row r="55" spans="1:11" ht="12" x14ac:dyDescent="0.2">
      <c r="A55" s="45">
        <v>2024002</v>
      </c>
      <c r="B55" s="29">
        <v>45334</v>
      </c>
      <c r="C55" s="29">
        <v>45344</v>
      </c>
      <c r="D55" s="30" t="s">
        <v>210</v>
      </c>
      <c r="E55" s="30" t="s">
        <v>211</v>
      </c>
      <c r="F55" s="30" t="s">
        <v>212</v>
      </c>
      <c r="G55" s="30" t="s">
        <v>213</v>
      </c>
      <c r="H55" s="30"/>
      <c r="I55" s="31">
        <f t="shared" si="3"/>
        <v>2310</v>
      </c>
      <c r="J55" s="31">
        <f t="shared" si="2"/>
        <v>462</v>
      </c>
      <c r="K55" s="32">
        <v>2772</v>
      </c>
    </row>
    <row r="56" spans="1:11" ht="12" x14ac:dyDescent="0.2">
      <c r="A56" s="45">
        <v>20240006</v>
      </c>
      <c r="B56" s="29">
        <v>45330</v>
      </c>
      <c r="C56" s="29">
        <v>45349</v>
      </c>
      <c r="D56" s="30" t="s">
        <v>40</v>
      </c>
      <c r="E56" s="30" t="s">
        <v>41</v>
      </c>
      <c r="F56" s="30" t="s">
        <v>42</v>
      </c>
      <c r="G56" s="30" t="s">
        <v>43</v>
      </c>
      <c r="H56" s="30"/>
      <c r="I56" s="31">
        <f t="shared" si="3"/>
        <v>205</v>
      </c>
      <c r="J56" s="31">
        <f t="shared" ref="J56:J87" si="4">SUM(K56/120)*20</f>
        <v>41</v>
      </c>
      <c r="K56" s="32">
        <v>246</v>
      </c>
    </row>
    <row r="57" spans="1:11" ht="12" x14ac:dyDescent="0.2">
      <c r="A57" s="45">
        <v>24003</v>
      </c>
      <c r="B57" s="29">
        <v>45342</v>
      </c>
      <c r="C57" s="29">
        <v>45349</v>
      </c>
      <c r="D57" s="30" t="s">
        <v>85</v>
      </c>
      <c r="E57" s="30" t="s">
        <v>86</v>
      </c>
      <c r="F57" s="30" t="s">
        <v>33</v>
      </c>
      <c r="G57" s="30" t="s">
        <v>87</v>
      </c>
      <c r="H57" s="30"/>
      <c r="I57" s="31">
        <f t="shared" si="3"/>
        <v>2064.2416666666668</v>
      </c>
      <c r="J57" s="31">
        <f t="shared" si="4"/>
        <v>412.84833333333336</v>
      </c>
      <c r="K57" s="32">
        <v>2477.09</v>
      </c>
    </row>
    <row r="58" spans="1:11" ht="12" x14ac:dyDescent="0.2">
      <c r="A58" s="45">
        <v>10240013</v>
      </c>
      <c r="B58" s="29">
        <v>45344</v>
      </c>
      <c r="C58" s="29">
        <v>45349</v>
      </c>
      <c r="D58" s="30" t="s">
        <v>88</v>
      </c>
      <c r="E58" s="30" t="s">
        <v>89</v>
      </c>
      <c r="F58" s="30" t="s">
        <v>33</v>
      </c>
      <c r="G58" s="30" t="s">
        <v>90</v>
      </c>
      <c r="H58" s="30"/>
      <c r="I58" s="31">
        <f t="shared" si="3"/>
        <v>312.68333333333334</v>
      </c>
      <c r="J58" s="31">
        <f t="shared" si="4"/>
        <v>62.536666666666669</v>
      </c>
      <c r="K58" s="32">
        <v>375.22</v>
      </c>
    </row>
    <row r="59" spans="1:11" ht="12" x14ac:dyDescent="0.2">
      <c r="A59" s="45">
        <v>800000066</v>
      </c>
      <c r="B59" s="29">
        <v>45336</v>
      </c>
      <c r="C59" s="29">
        <v>45349</v>
      </c>
      <c r="D59" s="30" t="s">
        <v>107</v>
      </c>
      <c r="E59" s="30" t="s">
        <v>108</v>
      </c>
      <c r="F59" s="30" t="s">
        <v>109</v>
      </c>
      <c r="G59" s="30" t="s">
        <v>110</v>
      </c>
      <c r="H59" s="30"/>
      <c r="I59" s="31">
        <f t="shared" si="3"/>
        <v>148.5</v>
      </c>
      <c r="J59" s="31">
        <f t="shared" si="4"/>
        <v>29.699999999999996</v>
      </c>
      <c r="K59" s="32">
        <v>178.2</v>
      </c>
    </row>
    <row r="60" spans="1:11" ht="12" x14ac:dyDescent="0.2">
      <c r="A60" s="45">
        <v>10240011</v>
      </c>
      <c r="B60" s="29">
        <v>45344</v>
      </c>
      <c r="C60" s="29">
        <v>45349</v>
      </c>
      <c r="D60" s="30" t="s">
        <v>88</v>
      </c>
      <c r="E60" s="30" t="s">
        <v>89</v>
      </c>
      <c r="F60" s="30" t="s">
        <v>33</v>
      </c>
      <c r="G60" s="30" t="s">
        <v>116</v>
      </c>
      <c r="H60" s="30"/>
      <c r="I60" s="31">
        <f t="shared" si="3"/>
        <v>353</v>
      </c>
      <c r="J60" s="31">
        <f t="shared" si="4"/>
        <v>70.600000000000009</v>
      </c>
      <c r="K60" s="32">
        <v>423.6</v>
      </c>
    </row>
    <row r="61" spans="1:11" ht="12" x14ac:dyDescent="0.2">
      <c r="A61" s="45">
        <v>10240016</v>
      </c>
      <c r="B61" s="29">
        <v>45344</v>
      </c>
      <c r="C61" s="29">
        <v>45349</v>
      </c>
      <c r="D61" s="30" t="s">
        <v>88</v>
      </c>
      <c r="E61" s="30" t="s">
        <v>89</v>
      </c>
      <c r="F61" s="30" t="s">
        <v>136</v>
      </c>
      <c r="G61" s="30" t="s">
        <v>90</v>
      </c>
      <c r="H61" s="30"/>
      <c r="I61" s="31">
        <f t="shared" si="3"/>
        <v>1.6833333333333333</v>
      </c>
      <c r="J61" s="31">
        <f t="shared" si="4"/>
        <v>0.33666666666666667</v>
      </c>
      <c r="K61" s="32">
        <v>2.02</v>
      </c>
    </row>
    <row r="62" spans="1:11" ht="12" x14ac:dyDescent="0.2">
      <c r="A62" s="45">
        <v>10240010</v>
      </c>
      <c r="B62" s="29">
        <v>45344</v>
      </c>
      <c r="C62" s="29">
        <v>45349</v>
      </c>
      <c r="D62" s="30" t="s">
        <v>88</v>
      </c>
      <c r="E62" s="30" t="s">
        <v>89</v>
      </c>
      <c r="F62" s="30" t="s">
        <v>138</v>
      </c>
      <c r="G62" s="30" t="s">
        <v>139</v>
      </c>
      <c r="H62" s="30"/>
      <c r="I62" s="31">
        <f t="shared" si="3"/>
        <v>169.95</v>
      </c>
      <c r="J62" s="31">
        <f t="shared" si="4"/>
        <v>33.99</v>
      </c>
      <c r="K62" s="32">
        <v>203.94</v>
      </c>
    </row>
    <row r="63" spans="1:11" ht="12" x14ac:dyDescent="0.2">
      <c r="A63" s="45">
        <v>2401013</v>
      </c>
      <c r="B63" s="29">
        <v>45329</v>
      </c>
      <c r="C63" s="29">
        <v>45349</v>
      </c>
      <c r="D63" s="30" t="s">
        <v>134</v>
      </c>
      <c r="E63" s="30" t="s">
        <v>135</v>
      </c>
      <c r="F63" s="30" t="s">
        <v>33</v>
      </c>
      <c r="G63" s="30" t="s">
        <v>137</v>
      </c>
      <c r="H63" s="30"/>
      <c r="I63" s="31">
        <f t="shared" si="3"/>
        <v>1234.5</v>
      </c>
      <c r="J63" s="31">
        <f t="shared" si="4"/>
        <v>246.9</v>
      </c>
      <c r="K63" s="32">
        <v>1481.4</v>
      </c>
    </row>
    <row r="64" spans="1:11" ht="12" x14ac:dyDescent="0.2">
      <c r="A64" s="45">
        <v>10240015</v>
      </c>
      <c r="B64" s="29">
        <v>45344</v>
      </c>
      <c r="C64" s="29">
        <v>45349</v>
      </c>
      <c r="D64" s="30" t="s">
        <v>88</v>
      </c>
      <c r="E64" s="30" t="s">
        <v>89</v>
      </c>
      <c r="F64" s="30" t="s">
        <v>136</v>
      </c>
      <c r="G64" s="30" t="s">
        <v>149</v>
      </c>
      <c r="H64" s="30"/>
      <c r="I64" s="31">
        <f t="shared" si="3"/>
        <v>146.39166666666665</v>
      </c>
      <c r="J64" s="31">
        <f t="shared" si="4"/>
        <v>29.278333333333329</v>
      </c>
      <c r="K64" s="32">
        <v>175.67</v>
      </c>
    </row>
    <row r="65" spans="1:11" ht="12" x14ac:dyDescent="0.2">
      <c r="A65" s="45">
        <v>10240012</v>
      </c>
      <c r="B65" s="29">
        <v>45344</v>
      </c>
      <c r="C65" s="29">
        <v>45349</v>
      </c>
      <c r="D65" s="30" t="s">
        <v>88</v>
      </c>
      <c r="E65" s="30" t="s">
        <v>89</v>
      </c>
      <c r="F65" s="30" t="s">
        <v>33</v>
      </c>
      <c r="G65" s="30" t="s">
        <v>149</v>
      </c>
      <c r="H65" s="30"/>
      <c r="I65" s="31">
        <f t="shared" si="3"/>
        <v>369.8</v>
      </c>
      <c r="J65" s="31">
        <f t="shared" si="4"/>
        <v>73.959999999999994</v>
      </c>
      <c r="K65" s="32">
        <v>443.76</v>
      </c>
    </row>
    <row r="66" spans="1:11" ht="12" x14ac:dyDescent="0.2">
      <c r="A66" s="45">
        <v>242110066</v>
      </c>
      <c r="B66" s="29">
        <v>45342</v>
      </c>
      <c r="C66" s="29">
        <v>45349</v>
      </c>
      <c r="D66" s="30" t="s">
        <v>165</v>
      </c>
      <c r="E66" s="30" t="s">
        <v>166</v>
      </c>
      <c r="F66" s="30" t="s">
        <v>167</v>
      </c>
      <c r="G66" s="30" t="s">
        <v>168</v>
      </c>
      <c r="H66" s="30"/>
      <c r="I66" s="31">
        <f t="shared" si="3"/>
        <v>240</v>
      </c>
      <c r="J66" s="31">
        <f t="shared" si="4"/>
        <v>48</v>
      </c>
      <c r="K66" s="32">
        <v>288</v>
      </c>
    </row>
    <row r="67" spans="1:11" ht="12" x14ac:dyDescent="0.2">
      <c r="A67" s="45">
        <v>24004</v>
      </c>
      <c r="B67" s="29">
        <v>45342</v>
      </c>
      <c r="C67" s="29">
        <v>45349</v>
      </c>
      <c r="D67" s="30" t="s">
        <v>85</v>
      </c>
      <c r="E67" s="30" t="s">
        <v>86</v>
      </c>
      <c r="F67" s="30" t="s">
        <v>136</v>
      </c>
      <c r="G67" s="30" t="s">
        <v>87</v>
      </c>
      <c r="H67" s="30"/>
      <c r="I67" s="31">
        <f t="shared" si="3"/>
        <v>1082.5999999999999</v>
      </c>
      <c r="J67" s="31">
        <f t="shared" si="4"/>
        <v>216.51999999999998</v>
      </c>
      <c r="K67" s="32">
        <v>1299.1199999999999</v>
      </c>
    </row>
    <row r="68" spans="1:11" ht="12" x14ac:dyDescent="0.2">
      <c r="A68" s="45">
        <v>10240014</v>
      </c>
      <c r="B68" s="29">
        <v>45344</v>
      </c>
      <c r="C68" s="29">
        <v>45349</v>
      </c>
      <c r="D68" s="30" t="s">
        <v>88</v>
      </c>
      <c r="E68" s="30" t="s">
        <v>89</v>
      </c>
      <c r="F68" s="30" t="s">
        <v>136</v>
      </c>
      <c r="G68" s="30" t="s">
        <v>116</v>
      </c>
      <c r="H68" s="30"/>
      <c r="I68" s="31">
        <f t="shared" si="3"/>
        <v>25.991666666666667</v>
      </c>
      <c r="J68" s="31">
        <f t="shared" si="4"/>
        <v>5.1983333333333341</v>
      </c>
      <c r="K68" s="32">
        <v>31.19</v>
      </c>
    </row>
    <row r="69" spans="1:11" ht="12" x14ac:dyDescent="0.2">
      <c r="A69" s="45">
        <v>525968960</v>
      </c>
      <c r="B69" s="29">
        <v>45341</v>
      </c>
      <c r="C69" s="29">
        <v>45349</v>
      </c>
      <c r="D69" s="30" t="s">
        <v>127</v>
      </c>
      <c r="E69" s="30" t="s">
        <v>128</v>
      </c>
      <c r="F69" s="30" t="s">
        <v>214</v>
      </c>
      <c r="G69" s="30" t="s">
        <v>130</v>
      </c>
      <c r="H69" s="30"/>
      <c r="I69" s="31">
        <f t="shared" si="3"/>
        <v>285.20833333333331</v>
      </c>
      <c r="J69" s="31">
        <f t="shared" si="4"/>
        <v>57.041666666666664</v>
      </c>
      <c r="K69" s="32">
        <v>342.25</v>
      </c>
    </row>
    <row r="70" spans="1:11" ht="12" x14ac:dyDescent="0.2">
      <c r="A70" s="45">
        <v>2012400089</v>
      </c>
      <c r="B70" s="29">
        <v>45337</v>
      </c>
      <c r="C70" s="29">
        <v>45349</v>
      </c>
      <c r="D70" s="30" t="s">
        <v>69</v>
      </c>
      <c r="E70" s="30" t="s">
        <v>70</v>
      </c>
      <c r="F70" s="30" t="s">
        <v>215</v>
      </c>
      <c r="G70" s="30"/>
      <c r="H70" s="30" t="s">
        <v>216</v>
      </c>
      <c r="I70" s="31">
        <f t="shared" si="3"/>
        <v>121.83333333333331</v>
      </c>
      <c r="J70" s="31">
        <f t="shared" si="4"/>
        <v>24.366666666666667</v>
      </c>
      <c r="K70" s="32">
        <v>146.19999999999999</v>
      </c>
    </row>
    <row r="71" spans="1:11" ht="12" x14ac:dyDescent="0.2">
      <c r="A71" s="45">
        <v>2024016</v>
      </c>
      <c r="B71" s="29">
        <v>45327</v>
      </c>
      <c r="C71" s="29">
        <v>45351</v>
      </c>
      <c r="D71" s="30" t="s">
        <v>23</v>
      </c>
      <c r="E71" s="30" t="s">
        <v>24</v>
      </c>
      <c r="F71" s="30" t="s">
        <v>25</v>
      </c>
      <c r="G71" s="30" t="s">
        <v>26</v>
      </c>
      <c r="H71" s="30"/>
      <c r="I71" s="31">
        <f t="shared" si="3"/>
        <v>2020</v>
      </c>
      <c r="J71" s="31">
        <f t="shared" si="4"/>
        <v>404</v>
      </c>
      <c r="K71" s="32">
        <v>2424</v>
      </c>
    </row>
    <row r="72" spans="1:11" ht="12" x14ac:dyDescent="0.2">
      <c r="A72" s="45">
        <v>20241608</v>
      </c>
      <c r="B72" s="29">
        <v>45345</v>
      </c>
      <c r="C72" s="29">
        <v>45351</v>
      </c>
      <c r="D72" s="30" t="s">
        <v>44</v>
      </c>
      <c r="E72" s="30" t="s">
        <v>45</v>
      </c>
      <c r="F72" s="30" t="s">
        <v>46</v>
      </c>
      <c r="G72" s="30"/>
      <c r="H72" s="30" t="s">
        <v>47</v>
      </c>
      <c r="I72" s="31">
        <f t="shared" ref="I72:I103" si="5">SUM(K72-J72)</f>
        <v>10.883333333333333</v>
      </c>
      <c r="J72" s="31">
        <f t="shared" si="4"/>
        <v>2.1766666666666667</v>
      </c>
      <c r="K72" s="32">
        <v>13.06</v>
      </c>
    </row>
    <row r="73" spans="1:11" ht="12" x14ac:dyDescent="0.2">
      <c r="A73" s="45">
        <v>1124023</v>
      </c>
      <c r="B73" s="29">
        <v>45349</v>
      </c>
      <c r="C73" s="29">
        <v>45351</v>
      </c>
      <c r="D73" s="30" t="s">
        <v>48</v>
      </c>
      <c r="E73" s="30" t="s">
        <v>49</v>
      </c>
      <c r="F73" s="30" t="s">
        <v>50</v>
      </c>
      <c r="G73" s="30"/>
      <c r="H73" s="30" t="s">
        <v>51</v>
      </c>
      <c r="I73" s="31">
        <f t="shared" si="5"/>
        <v>430</v>
      </c>
      <c r="J73" s="31">
        <f t="shared" si="4"/>
        <v>86</v>
      </c>
      <c r="K73" s="32">
        <v>516</v>
      </c>
    </row>
    <row r="74" spans="1:11" ht="12" x14ac:dyDescent="0.2">
      <c r="A74" s="45">
        <v>1240890</v>
      </c>
      <c r="B74" s="29">
        <v>45341</v>
      </c>
      <c r="C74" s="29">
        <v>45351</v>
      </c>
      <c r="D74" s="30" t="s">
        <v>77</v>
      </c>
      <c r="E74" s="30" t="s">
        <v>78</v>
      </c>
      <c r="F74" s="30" t="s">
        <v>79</v>
      </c>
      <c r="G74" s="30" t="s">
        <v>80</v>
      </c>
      <c r="H74" s="30"/>
      <c r="I74" s="31">
        <f t="shared" si="5"/>
        <v>449.45000000000005</v>
      </c>
      <c r="J74" s="31">
        <f t="shared" si="4"/>
        <v>89.890000000000015</v>
      </c>
      <c r="K74" s="32">
        <v>539.34</v>
      </c>
    </row>
    <row r="75" spans="1:11" ht="12" x14ac:dyDescent="0.2">
      <c r="A75" s="45">
        <v>2759617608</v>
      </c>
      <c r="B75" s="29">
        <v>45329</v>
      </c>
      <c r="C75" s="29">
        <v>45351</v>
      </c>
      <c r="D75" s="30" t="s">
        <v>81</v>
      </c>
      <c r="E75" s="30" t="s">
        <v>82</v>
      </c>
      <c r="F75" s="30" t="s">
        <v>83</v>
      </c>
      <c r="G75" s="30" t="s">
        <v>84</v>
      </c>
      <c r="H75" s="30"/>
      <c r="I75" s="31">
        <f t="shared" si="5"/>
        <v>345.7166666666667</v>
      </c>
      <c r="J75" s="31">
        <f t="shared" si="4"/>
        <v>69.143333333333331</v>
      </c>
      <c r="K75" s="32">
        <v>414.86</v>
      </c>
    </row>
    <row r="76" spans="1:11" ht="12" x14ac:dyDescent="0.2">
      <c r="A76" s="45">
        <v>1024022241</v>
      </c>
      <c r="B76" s="29">
        <v>45324</v>
      </c>
      <c r="C76" s="29">
        <v>45351</v>
      </c>
      <c r="D76" s="30" t="s">
        <v>3</v>
      </c>
      <c r="E76" s="30" t="s">
        <v>4</v>
      </c>
      <c r="F76" s="30" t="s">
        <v>131</v>
      </c>
      <c r="G76" s="30" t="s">
        <v>6</v>
      </c>
      <c r="H76" s="30"/>
      <c r="I76" s="31">
        <f t="shared" si="5"/>
        <v>199</v>
      </c>
      <c r="J76" s="31">
        <f t="shared" si="4"/>
        <v>39.799999999999997</v>
      </c>
      <c r="K76" s="32">
        <v>238.8</v>
      </c>
    </row>
    <row r="77" spans="1:11" ht="12" x14ac:dyDescent="0.2">
      <c r="A77" s="45">
        <v>2402009</v>
      </c>
      <c r="B77" s="29">
        <v>45342</v>
      </c>
      <c r="C77" s="29">
        <v>45351</v>
      </c>
      <c r="D77" s="30" t="s">
        <v>134</v>
      </c>
      <c r="E77" s="30" t="s">
        <v>135</v>
      </c>
      <c r="F77" s="30" t="s">
        <v>136</v>
      </c>
      <c r="G77" s="30" t="s">
        <v>137</v>
      </c>
      <c r="H77" s="30"/>
      <c r="I77" s="31">
        <f t="shared" si="5"/>
        <v>155.89166666666665</v>
      </c>
      <c r="J77" s="31">
        <f t="shared" si="4"/>
        <v>31.178333333333331</v>
      </c>
      <c r="K77" s="32">
        <v>187.07</v>
      </c>
    </row>
    <row r="78" spans="1:11" ht="12" x14ac:dyDescent="0.2">
      <c r="A78" s="45">
        <v>2132400652</v>
      </c>
      <c r="B78" s="29">
        <v>45344</v>
      </c>
      <c r="C78" s="29">
        <v>45351</v>
      </c>
      <c r="D78" s="30" t="s">
        <v>140</v>
      </c>
      <c r="E78" s="30" t="s">
        <v>141</v>
      </c>
      <c r="F78" s="30" t="s">
        <v>142</v>
      </c>
      <c r="G78" s="30"/>
      <c r="H78" s="30" t="s">
        <v>143</v>
      </c>
      <c r="I78" s="31">
        <f t="shared" si="5"/>
        <v>61.316666666666663</v>
      </c>
      <c r="J78" s="31">
        <f t="shared" si="4"/>
        <v>12.263333333333332</v>
      </c>
      <c r="K78" s="32">
        <v>73.58</v>
      </c>
    </row>
    <row r="79" spans="1:11" ht="12" x14ac:dyDescent="0.2">
      <c r="A79" s="45">
        <v>4241025173</v>
      </c>
      <c r="B79" s="29">
        <v>45323</v>
      </c>
      <c r="C79" s="29">
        <v>45351</v>
      </c>
      <c r="D79" s="30" t="s">
        <v>91</v>
      </c>
      <c r="E79" s="30" t="s">
        <v>92</v>
      </c>
      <c r="F79" s="30" t="s">
        <v>144</v>
      </c>
      <c r="G79" s="30" t="s">
        <v>94</v>
      </c>
      <c r="H79" s="30"/>
      <c r="I79" s="31">
        <f t="shared" si="5"/>
        <v>221.64166666666668</v>
      </c>
      <c r="J79" s="31">
        <f t="shared" si="4"/>
        <v>44.32833333333334</v>
      </c>
      <c r="K79" s="32">
        <v>265.97000000000003</v>
      </c>
    </row>
    <row r="80" spans="1:11" ht="12" x14ac:dyDescent="0.2">
      <c r="A80" s="45">
        <v>92255108</v>
      </c>
      <c r="B80" s="29">
        <v>45323</v>
      </c>
      <c r="C80" s="29">
        <v>45351</v>
      </c>
      <c r="D80" s="30" t="s">
        <v>118</v>
      </c>
      <c r="E80" s="30" t="s">
        <v>119</v>
      </c>
      <c r="F80" s="30" t="s">
        <v>160</v>
      </c>
      <c r="G80" s="30" t="s">
        <v>121</v>
      </c>
      <c r="H80" s="30"/>
      <c r="I80" s="31">
        <f t="shared" si="5"/>
        <v>44.8</v>
      </c>
      <c r="J80" s="31">
        <f t="shared" si="4"/>
        <v>8.9600000000000009</v>
      </c>
      <c r="K80" s="32">
        <v>53.76</v>
      </c>
    </row>
    <row r="81" spans="1:11" ht="12" x14ac:dyDescent="0.2">
      <c r="A81" s="45">
        <v>240100006</v>
      </c>
      <c r="B81" s="29">
        <v>45345</v>
      </c>
      <c r="C81" s="29">
        <v>45351</v>
      </c>
      <c r="D81" s="30" t="s">
        <v>169</v>
      </c>
      <c r="E81" s="30" t="s">
        <v>170</v>
      </c>
      <c r="F81" s="30" t="s">
        <v>171</v>
      </c>
      <c r="G81" s="30"/>
      <c r="H81" s="30" t="s">
        <v>172</v>
      </c>
      <c r="I81" s="31">
        <f t="shared" si="5"/>
        <v>807.33</v>
      </c>
      <c r="J81" s="31">
        <v>0</v>
      </c>
      <c r="K81" s="32">
        <v>807.33</v>
      </c>
    </row>
    <row r="82" spans="1:11" ht="12" x14ac:dyDescent="0.2">
      <c r="A82" s="45">
        <v>91230535</v>
      </c>
      <c r="B82" s="29">
        <v>45323</v>
      </c>
      <c r="C82" s="29">
        <v>45351</v>
      </c>
      <c r="D82" s="30" t="s">
        <v>118</v>
      </c>
      <c r="E82" s="30" t="s">
        <v>119</v>
      </c>
      <c r="F82" s="30" t="s">
        <v>205</v>
      </c>
      <c r="G82" s="30" t="s">
        <v>121</v>
      </c>
      <c r="H82" s="30"/>
      <c r="I82" s="31">
        <f t="shared" si="5"/>
        <v>14.899999999999999</v>
      </c>
      <c r="J82" s="31">
        <f>SUM(K82/120)*20</f>
        <v>2.98</v>
      </c>
      <c r="K82" s="32">
        <v>17.88</v>
      </c>
    </row>
    <row r="83" spans="1:11" ht="12.75" thickBot="1" x14ac:dyDescent="0.25">
      <c r="A83" s="46">
        <v>240017001</v>
      </c>
      <c r="B83" s="33">
        <v>45345</v>
      </c>
      <c r="C83" s="33">
        <v>45351</v>
      </c>
      <c r="D83" s="34" t="s">
        <v>193</v>
      </c>
      <c r="E83" s="34" t="s">
        <v>194</v>
      </c>
      <c r="F83" s="34" t="s">
        <v>195</v>
      </c>
      <c r="G83" s="34"/>
      <c r="H83" s="34" t="s">
        <v>221</v>
      </c>
      <c r="I83" s="35">
        <f t="shared" si="5"/>
        <v>151.64999999999998</v>
      </c>
      <c r="J83" s="35">
        <f>SUM(K83/120)*20</f>
        <v>30.33</v>
      </c>
      <c r="K83" s="36">
        <v>181.98</v>
      </c>
    </row>
    <row r="86" spans="1:11" x14ac:dyDescent="0.2">
      <c r="A86" s="48" t="s">
        <v>234</v>
      </c>
    </row>
    <row r="87" spans="1:11" x14ac:dyDescent="0.2">
      <c r="A87" s="48" t="s">
        <v>235</v>
      </c>
    </row>
  </sheetData>
  <sortState xmlns:xlrd2="http://schemas.microsoft.com/office/spreadsheetml/2017/richdata2" ref="A8:K83">
    <sortCondition ref="C8:C83"/>
  </sortState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Filová</dc:creator>
  <cp:lastModifiedBy>Zuzana Juranová</cp:lastModifiedBy>
  <cp:lastPrinted>2024-03-15T05:42:50Z</cp:lastPrinted>
  <dcterms:created xsi:type="dcterms:W3CDTF">2024-03-14T13:56:49Z</dcterms:created>
  <dcterms:modified xsi:type="dcterms:W3CDTF">2024-03-15T05:43:39Z</dcterms:modified>
</cp:coreProperties>
</file>